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9040" windowHeight="15045"/>
  </bookViews>
  <sheets>
    <sheet name="ALTE BUNDESLÄNDER" sheetId="1" r:id="rId1"/>
    <sheet name="NEUE BUNDESLÄNDER " sheetId="4" r:id="rId2"/>
    <sheet name="VORSCHLAG DGB" sheetId="3" r:id="rId3"/>
  </sheets>
  <definedNames>
    <definedName name="_xlnm._FilterDatabase" localSheetId="0" hidden="1">'ALTE BUNDESLÄNDER'!$A$5:$F$188</definedName>
    <definedName name="_xlnm._FilterDatabase" localSheetId="1" hidden="1">'NEUE BUNDESLÄNDER '!$A$5:$F$188</definedName>
  </definedNames>
  <calcPr calcId="145621"/>
</workbook>
</file>

<file path=xl/calcChain.xml><?xml version="1.0" encoding="utf-8"?>
<calcChain xmlns="http://schemas.openxmlformats.org/spreadsheetml/2006/main">
  <c r="AT186" i="4" l="1"/>
  <c r="AP186" i="4" s="1"/>
  <c r="AN186" i="4"/>
  <c r="AM186" i="4"/>
  <c r="AI186" i="4"/>
  <c r="AJ186" i="4" s="1"/>
  <c r="AE186" i="4"/>
  <c r="AF186" i="4" s="1"/>
  <c r="AA186" i="4"/>
  <c r="AB186" i="4" s="1"/>
  <c r="W186" i="4"/>
  <c r="T186" i="4" s="1"/>
  <c r="R186" i="4"/>
  <c r="Q186" i="4"/>
  <c r="M186" i="4"/>
  <c r="N186" i="4" s="1"/>
  <c r="I186" i="4"/>
  <c r="J186" i="4" s="1"/>
  <c r="E186" i="4"/>
  <c r="F186" i="4" s="1"/>
  <c r="AT185" i="4"/>
  <c r="AP185" i="4" s="1"/>
  <c r="AN185" i="4"/>
  <c r="AM185" i="4"/>
  <c r="AI185" i="4"/>
  <c r="AJ185" i="4" s="1"/>
  <c r="AE185" i="4"/>
  <c r="AF185" i="4" s="1"/>
  <c r="AA185" i="4"/>
  <c r="AB185" i="4" s="1"/>
  <c r="W185" i="4"/>
  <c r="T185" i="4"/>
  <c r="R185" i="4"/>
  <c r="Q185" i="4"/>
  <c r="M185" i="4"/>
  <c r="N185" i="4" s="1"/>
  <c r="I185" i="4"/>
  <c r="J185" i="4" s="1"/>
  <c r="E185" i="4"/>
  <c r="F185" i="4" s="1"/>
  <c r="AT184" i="4"/>
  <c r="AP184" i="4" s="1"/>
  <c r="AM184" i="4"/>
  <c r="AN184" i="4" s="1"/>
  <c r="AI184" i="4"/>
  <c r="AJ184" i="4" s="1"/>
  <c r="AE184" i="4"/>
  <c r="AF184" i="4" s="1"/>
  <c r="AA184" i="4"/>
  <c r="AB184" i="4" s="1"/>
  <c r="W184" i="4"/>
  <c r="T184" i="4"/>
  <c r="Q184" i="4"/>
  <c r="R184" i="4" s="1"/>
  <c r="M184" i="4"/>
  <c r="N184" i="4" s="1"/>
  <c r="I184" i="4"/>
  <c r="J184" i="4" s="1"/>
  <c r="E184" i="4"/>
  <c r="F184" i="4" s="1"/>
  <c r="AU183" i="4"/>
  <c r="AT183" i="4"/>
  <c r="AR183" i="4"/>
  <c r="AQ183" i="4"/>
  <c r="AP183" i="4"/>
  <c r="AN183" i="4"/>
  <c r="AM183" i="4"/>
  <c r="AJ183" i="4"/>
  <c r="AI183" i="4"/>
  <c r="AF183" i="4"/>
  <c r="AE183" i="4"/>
  <c r="AB183" i="4"/>
  <c r="AA183" i="4"/>
  <c r="W183" i="4"/>
  <c r="T183" i="4" s="1"/>
  <c r="R183" i="4"/>
  <c r="Q183" i="4"/>
  <c r="M183" i="4"/>
  <c r="N183" i="4" s="1"/>
  <c r="I183" i="4"/>
  <c r="J183" i="4" s="1"/>
  <c r="E183" i="4"/>
  <c r="F183" i="4" s="1"/>
  <c r="AU182" i="4"/>
  <c r="AT182" i="4"/>
  <c r="AR182" i="4"/>
  <c r="AQ182" i="4"/>
  <c r="AP182" i="4"/>
  <c r="AN182" i="4"/>
  <c r="AM182" i="4"/>
  <c r="AJ182" i="4"/>
  <c r="AI182" i="4"/>
  <c r="AF182" i="4"/>
  <c r="AE182" i="4"/>
  <c r="AB182" i="4"/>
  <c r="AA182" i="4"/>
  <c r="W182" i="4"/>
  <c r="T182" i="4" s="1"/>
  <c r="R182" i="4"/>
  <c r="Q182" i="4"/>
  <c r="M182" i="4"/>
  <c r="N182" i="4" s="1"/>
  <c r="I182" i="4"/>
  <c r="J182" i="4" s="1"/>
  <c r="E182" i="4"/>
  <c r="F182" i="4" s="1"/>
  <c r="AT181" i="4"/>
  <c r="AP181" i="4" s="1"/>
  <c r="AM181" i="4"/>
  <c r="AN181" i="4" s="1"/>
  <c r="AI181" i="4"/>
  <c r="AJ181" i="4" s="1"/>
  <c r="AE181" i="4"/>
  <c r="AF181" i="4" s="1"/>
  <c r="AA181" i="4"/>
  <c r="AB181" i="4" s="1"/>
  <c r="W181" i="4"/>
  <c r="T181" i="4" s="1"/>
  <c r="Q181" i="4"/>
  <c r="R181" i="4" s="1"/>
  <c r="M181" i="4"/>
  <c r="N181" i="4" s="1"/>
  <c r="I181" i="4"/>
  <c r="J181" i="4" s="1"/>
  <c r="E181" i="4"/>
  <c r="F181" i="4" s="1"/>
  <c r="AT180" i="4"/>
  <c r="AP180" i="4" s="1"/>
  <c r="AM180" i="4"/>
  <c r="AN180" i="4" s="1"/>
  <c r="AI180" i="4"/>
  <c r="AJ180" i="4" s="1"/>
  <c r="AE180" i="4"/>
  <c r="AF180" i="4" s="1"/>
  <c r="AA180" i="4"/>
  <c r="AB180" i="4" s="1"/>
  <c r="W180" i="4"/>
  <c r="T180" i="4" s="1"/>
  <c r="Q180" i="4"/>
  <c r="R180" i="4" s="1"/>
  <c r="M180" i="4"/>
  <c r="N180" i="4" s="1"/>
  <c r="I180" i="4"/>
  <c r="J180" i="4" s="1"/>
  <c r="E180" i="4"/>
  <c r="F180" i="4" s="1"/>
  <c r="AT179" i="4"/>
  <c r="AP179" i="4" s="1"/>
  <c r="AN179" i="4"/>
  <c r="AM179" i="4"/>
  <c r="AI179" i="4"/>
  <c r="AJ179" i="4" s="1"/>
  <c r="AE179" i="4"/>
  <c r="AF179" i="4" s="1"/>
  <c r="AA179" i="4"/>
  <c r="AB179" i="4" s="1"/>
  <c r="W179" i="4"/>
  <c r="T179" i="4" s="1"/>
  <c r="R179" i="4"/>
  <c r="Q179" i="4"/>
  <c r="M179" i="4"/>
  <c r="N179" i="4" s="1"/>
  <c r="I179" i="4"/>
  <c r="J179" i="4" s="1"/>
  <c r="E179" i="4"/>
  <c r="F179" i="4" s="1"/>
  <c r="AU178" i="4"/>
  <c r="AT178" i="4"/>
  <c r="AR178" i="4"/>
  <c r="AQ178" i="4"/>
  <c r="AP178" i="4"/>
  <c r="AN178" i="4"/>
  <c r="AM178" i="4"/>
  <c r="AJ178" i="4"/>
  <c r="AI178" i="4"/>
  <c r="AF178" i="4"/>
  <c r="AE178" i="4"/>
  <c r="AB178" i="4"/>
  <c r="AA178" i="4"/>
  <c r="W178" i="4"/>
  <c r="T178" i="4" s="1"/>
  <c r="R178" i="4"/>
  <c r="Q178" i="4"/>
  <c r="M178" i="4"/>
  <c r="N178" i="4" s="1"/>
  <c r="I178" i="4"/>
  <c r="J178" i="4" s="1"/>
  <c r="E178" i="4"/>
  <c r="F178" i="4" s="1"/>
  <c r="AT177" i="4"/>
  <c r="AP177" i="4" s="1"/>
  <c r="AN177" i="4"/>
  <c r="AM177" i="4"/>
  <c r="AI177" i="4"/>
  <c r="AJ177" i="4" s="1"/>
  <c r="AE177" i="4"/>
  <c r="AF177" i="4" s="1"/>
  <c r="AA177" i="4"/>
  <c r="AB177" i="4" s="1"/>
  <c r="W177" i="4"/>
  <c r="T177" i="4" s="1"/>
  <c r="R177" i="4"/>
  <c r="Q177" i="4"/>
  <c r="M177" i="4"/>
  <c r="N177" i="4" s="1"/>
  <c r="I177" i="4"/>
  <c r="J177" i="4" s="1"/>
  <c r="E177" i="4"/>
  <c r="F177" i="4" s="1"/>
  <c r="AT176" i="4"/>
  <c r="AP176" i="4" s="1"/>
  <c r="AN176" i="4"/>
  <c r="AM176" i="4"/>
  <c r="AI176" i="4"/>
  <c r="AJ176" i="4" s="1"/>
  <c r="AE176" i="4"/>
  <c r="AF176" i="4" s="1"/>
  <c r="AA176" i="4"/>
  <c r="AB176" i="4" s="1"/>
  <c r="W176" i="4"/>
  <c r="T176" i="4" s="1"/>
  <c r="R176" i="4"/>
  <c r="Q176" i="4"/>
  <c r="M176" i="4"/>
  <c r="N176" i="4" s="1"/>
  <c r="I176" i="4"/>
  <c r="J176" i="4" s="1"/>
  <c r="E176" i="4"/>
  <c r="F176" i="4" s="1"/>
  <c r="AT175" i="4"/>
  <c r="AP175" i="4" s="1"/>
  <c r="AN175" i="4"/>
  <c r="AM175" i="4"/>
  <c r="AJ175" i="4"/>
  <c r="AI175" i="4"/>
  <c r="AE175" i="4"/>
  <c r="AF175" i="4" s="1"/>
  <c r="AU175" i="4" s="1"/>
  <c r="AR175" i="4" s="1"/>
  <c r="AA175" i="4"/>
  <c r="AB175" i="4" s="1"/>
  <c r="W175" i="4"/>
  <c r="T175" i="4" s="1"/>
  <c r="R175" i="4"/>
  <c r="Q175" i="4"/>
  <c r="N175" i="4"/>
  <c r="M175" i="4"/>
  <c r="I175" i="4"/>
  <c r="J175" i="4" s="1"/>
  <c r="E175" i="4"/>
  <c r="F175" i="4" s="1"/>
  <c r="X175" i="4" s="1"/>
  <c r="V175" i="4" s="1"/>
  <c r="AT174" i="4"/>
  <c r="AP174" i="4" s="1"/>
  <c r="AN174" i="4"/>
  <c r="AM174" i="4"/>
  <c r="AI174" i="4"/>
  <c r="AJ174" i="4" s="1"/>
  <c r="AE174" i="4"/>
  <c r="AF174" i="4" s="1"/>
  <c r="AA174" i="4"/>
  <c r="AB174" i="4" s="1"/>
  <c r="W174" i="4"/>
  <c r="T174" i="4" s="1"/>
  <c r="R174" i="4"/>
  <c r="Q174" i="4"/>
  <c r="M174" i="4"/>
  <c r="N174" i="4" s="1"/>
  <c r="I174" i="4"/>
  <c r="J174" i="4" s="1"/>
  <c r="E174" i="4"/>
  <c r="F174" i="4" s="1"/>
  <c r="AT173" i="4"/>
  <c r="AP173" i="4"/>
  <c r="AM173" i="4"/>
  <c r="AN173" i="4" s="1"/>
  <c r="AI173" i="4"/>
  <c r="AJ173" i="4" s="1"/>
  <c r="AE173" i="4"/>
  <c r="AF173" i="4" s="1"/>
  <c r="AA173" i="4"/>
  <c r="AB173" i="4" s="1"/>
  <c r="W173" i="4"/>
  <c r="T173" i="4" s="1"/>
  <c r="Q173" i="4"/>
  <c r="R173" i="4" s="1"/>
  <c r="M173" i="4"/>
  <c r="N173" i="4" s="1"/>
  <c r="I173" i="4"/>
  <c r="J173" i="4" s="1"/>
  <c r="E173" i="4"/>
  <c r="F173" i="4" s="1"/>
  <c r="AT172" i="4"/>
  <c r="AP172" i="4" s="1"/>
  <c r="AN172" i="4"/>
  <c r="AM172" i="4"/>
  <c r="AI172" i="4"/>
  <c r="AJ172" i="4" s="1"/>
  <c r="AE172" i="4"/>
  <c r="AF172" i="4" s="1"/>
  <c r="AA172" i="4"/>
  <c r="AB172" i="4" s="1"/>
  <c r="W172" i="4"/>
  <c r="T172" i="4"/>
  <c r="R172" i="4"/>
  <c r="Q172" i="4"/>
  <c r="M172" i="4"/>
  <c r="N172" i="4" s="1"/>
  <c r="I172" i="4"/>
  <c r="J172" i="4" s="1"/>
  <c r="E172" i="4"/>
  <c r="F172" i="4" s="1"/>
  <c r="AT171" i="4"/>
  <c r="AP171" i="4" s="1"/>
  <c r="AN171" i="4"/>
  <c r="AM171" i="4"/>
  <c r="AI171" i="4"/>
  <c r="AJ171" i="4" s="1"/>
  <c r="AE171" i="4"/>
  <c r="AF171" i="4" s="1"/>
  <c r="AA171" i="4"/>
  <c r="AB171" i="4" s="1"/>
  <c r="W171" i="4"/>
  <c r="T171" i="4" s="1"/>
  <c r="R171" i="4"/>
  <c r="Q171" i="4"/>
  <c r="M171" i="4"/>
  <c r="N171" i="4" s="1"/>
  <c r="I171" i="4"/>
  <c r="J171" i="4" s="1"/>
  <c r="E171" i="4"/>
  <c r="F171" i="4" s="1"/>
  <c r="AT170" i="4"/>
  <c r="AP170" i="4" s="1"/>
  <c r="AN170" i="4"/>
  <c r="AM170" i="4"/>
  <c r="AI170" i="4"/>
  <c r="AJ170" i="4" s="1"/>
  <c r="AE170" i="4"/>
  <c r="AF170" i="4" s="1"/>
  <c r="AA170" i="4"/>
  <c r="AB170" i="4" s="1"/>
  <c r="W170" i="4"/>
  <c r="T170" i="4" s="1"/>
  <c r="R170" i="4"/>
  <c r="Q170" i="4"/>
  <c r="M170" i="4"/>
  <c r="N170" i="4" s="1"/>
  <c r="I170" i="4"/>
  <c r="J170" i="4" s="1"/>
  <c r="E170" i="4"/>
  <c r="F170" i="4" s="1"/>
  <c r="AT169" i="4"/>
  <c r="AP169" i="4" s="1"/>
  <c r="AN169" i="4"/>
  <c r="AM169" i="4"/>
  <c r="AI169" i="4"/>
  <c r="AJ169" i="4" s="1"/>
  <c r="AE169" i="4"/>
  <c r="AF169" i="4" s="1"/>
  <c r="AA169" i="4"/>
  <c r="AB169" i="4" s="1"/>
  <c r="W169" i="4"/>
  <c r="T169" i="4" s="1"/>
  <c r="R169" i="4"/>
  <c r="Q169" i="4"/>
  <c r="M169" i="4"/>
  <c r="N169" i="4" s="1"/>
  <c r="I169" i="4"/>
  <c r="J169" i="4" s="1"/>
  <c r="E169" i="4"/>
  <c r="F169" i="4" s="1"/>
  <c r="AT168" i="4"/>
  <c r="AP168" i="4" s="1"/>
  <c r="AN168" i="4"/>
  <c r="AM168" i="4"/>
  <c r="AI168" i="4"/>
  <c r="AJ168" i="4" s="1"/>
  <c r="AE168" i="4"/>
  <c r="AF168" i="4" s="1"/>
  <c r="AA168" i="4"/>
  <c r="AB168" i="4" s="1"/>
  <c r="W168" i="4"/>
  <c r="T168" i="4" s="1"/>
  <c r="R168" i="4"/>
  <c r="Q168" i="4"/>
  <c r="M168" i="4"/>
  <c r="N168" i="4" s="1"/>
  <c r="I168" i="4"/>
  <c r="J168" i="4" s="1"/>
  <c r="E168" i="4"/>
  <c r="F168" i="4" s="1"/>
  <c r="AT167" i="4"/>
  <c r="AP167" i="4" s="1"/>
  <c r="AN167" i="4"/>
  <c r="AM167" i="4"/>
  <c r="AI167" i="4"/>
  <c r="AJ167" i="4" s="1"/>
  <c r="AE167" i="4"/>
  <c r="AF167" i="4" s="1"/>
  <c r="AA167" i="4"/>
  <c r="AB167" i="4" s="1"/>
  <c r="W167" i="4"/>
  <c r="T167" i="4" s="1"/>
  <c r="R167" i="4"/>
  <c r="Q167" i="4"/>
  <c r="M167" i="4"/>
  <c r="N167" i="4" s="1"/>
  <c r="I167" i="4"/>
  <c r="J167" i="4" s="1"/>
  <c r="E167" i="4"/>
  <c r="F167" i="4" s="1"/>
  <c r="AT166" i="4"/>
  <c r="AP166" i="4" s="1"/>
  <c r="AN166" i="4"/>
  <c r="AM166" i="4"/>
  <c r="AI166" i="4"/>
  <c r="AJ166" i="4" s="1"/>
  <c r="AE166" i="4"/>
  <c r="AF166" i="4" s="1"/>
  <c r="AA166" i="4"/>
  <c r="AB166" i="4" s="1"/>
  <c r="W166" i="4"/>
  <c r="T166" i="4" s="1"/>
  <c r="R166" i="4"/>
  <c r="Q166" i="4"/>
  <c r="M166" i="4"/>
  <c r="N166" i="4" s="1"/>
  <c r="I166" i="4"/>
  <c r="J166" i="4" s="1"/>
  <c r="E166" i="4"/>
  <c r="F166" i="4" s="1"/>
  <c r="AT165" i="4"/>
  <c r="AP165" i="4" s="1"/>
  <c r="AN165" i="4"/>
  <c r="AM165" i="4"/>
  <c r="AI165" i="4"/>
  <c r="AJ165" i="4" s="1"/>
  <c r="AE165" i="4"/>
  <c r="AF165" i="4" s="1"/>
  <c r="AA165" i="4"/>
  <c r="AB165" i="4" s="1"/>
  <c r="W165" i="4"/>
  <c r="T165" i="4" s="1"/>
  <c r="R165" i="4"/>
  <c r="Q165" i="4"/>
  <c r="M165" i="4"/>
  <c r="N165" i="4" s="1"/>
  <c r="I165" i="4"/>
  <c r="J165" i="4" s="1"/>
  <c r="E165" i="4"/>
  <c r="F165" i="4" s="1"/>
  <c r="AT164" i="4"/>
  <c r="AP164" i="4" s="1"/>
  <c r="AN164" i="4"/>
  <c r="AM164" i="4"/>
  <c r="AI164" i="4"/>
  <c r="AJ164" i="4" s="1"/>
  <c r="AE164" i="4"/>
  <c r="AF164" i="4" s="1"/>
  <c r="AA164" i="4"/>
  <c r="AB164" i="4" s="1"/>
  <c r="W164" i="4"/>
  <c r="T164" i="4" s="1"/>
  <c r="R164" i="4"/>
  <c r="Q164" i="4"/>
  <c r="M164" i="4"/>
  <c r="N164" i="4" s="1"/>
  <c r="I164" i="4"/>
  <c r="J164" i="4" s="1"/>
  <c r="E164" i="4"/>
  <c r="F164" i="4" s="1"/>
  <c r="AT163" i="4"/>
  <c r="AP163" i="4" s="1"/>
  <c r="AN163" i="4"/>
  <c r="AM163" i="4"/>
  <c r="AJ163" i="4"/>
  <c r="AI163" i="4"/>
  <c r="AE163" i="4"/>
  <c r="AF163" i="4" s="1"/>
  <c r="AU163" i="4" s="1"/>
  <c r="AR163" i="4" s="1"/>
  <c r="AA163" i="4"/>
  <c r="AB163" i="4" s="1"/>
  <c r="W163" i="4"/>
  <c r="T163" i="4" s="1"/>
  <c r="R163" i="4"/>
  <c r="Q163" i="4"/>
  <c r="N163" i="4"/>
  <c r="M163" i="4"/>
  <c r="I163" i="4"/>
  <c r="J163" i="4" s="1"/>
  <c r="E163" i="4"/>
  <c r="F163" i="4" s="1"/>
  <c r="AT162" i="4"/>
  <c r="AP162" i="4" s="1"/>
  <c r="AN162" i="4"/>
  <c r="AM162" i="4"/>
  <c r="AJ162" i="4"/>
  <c r="AI162" i="4"/>
  <c r="AE162" i="4"/>
  <c r="AF162" i="4" s="1"/>
  <c r="AU162" i="4" s="1"/>
  <c r="AR162" i="4" s="1"/>
  <c r="AA162" i="4"/>
  <c r="AB162" i="4" s="1"/>
  <c r="W162" i="4"/>
  <c r="T162" i="4" s="1"/>
  <c r="R162" i="4"/>
  <c r="Q162" i="4"/>
  <c r="N162" i="4"/>
  <c r="M162" i="4"/>
  <c r="I162" i="4"/>
  <c r="J162" i="4" s="1"/>
  <c r="E162" i="4"/>
  <c r="F162" i="4" s="1"/>
  <c r="AU161" i="4"/>
  <c r="AT161" i="4"/>
  <c r="AR161" i="4"/>
  <c r="AQ161" i="4"/>
  <c r="AP161" i="4"/>
  <c r="AN161" i="4"/>
  <c r="AM161" i="4"/>
  <c r="AJ161" i="4"/>
  <c r="AI161" i="4"/>
  <c r="AF161" i="4"/>
  <c r="AE161" i="4"/>
  <c r="AB161" i="4"/>
  <c r="AA161" i="4"/>
  <c r="W161" i="4"/>
  <c r="T161" i="4" s="1"/>
  <c r="R161" i="4"/>
  <c r="Q161" i="4"/>
  <c r="M161" i="4"/>
  <c r="N161" i="4" s="1"/>
  <c r="I161" i="4"/>
  <c r="J161" i="4" s="1"/>
  <c r="E161" i="4"/>
  <c r="F161" i="4" s="1"/>
  <c r="AU160" i="4"/>
  <c r="AT160" i="4"/>
  <c r="AR160" i="4"/>
  <c r="AQ160" i="4"/>
  <c r="AP160" i="4"/>
  <c r="AN160" i="4"/>
  <c r="AM160" i="4"/>
  <c r="AJ160" i="4"/>
  <c r="AI160" i="4"/>
  <c r="AF160" i="4"/>
  <c r="AE160" i="4"/>
  <c r="AB160" i="4"/>
  <c r="AA160" i="4"/>
  <c r="W160" i="4"/>
  <c r="T160" i="4"/>
  <c r="R160" i="4"/>
  <c r="Q160" i="4"/>
  <c r="N160" i="4"/>
  <c r="M160" i="4"/>
  <c r="I160" i="4"/>
  <c r="J160" i="4" s="1"/>
  <c r="E160" i="4"/>
  <c r="F160" i="4" s="1"/>
  <c r="AT159" i="4"/>
  <c r="AP159" i="4" s="1"/>
  <c r="AM159" i="4"/>
  <c r="AN159" i="4" s="1"/>
  <c r="AI159" i="4"/>
  <c r="AJ159" i="4" s="1"/>
  <c r="AE159" i="4"/>
  <c r="AF159" i="4" s="1"/>
  <c r="AA159" i="4"/>
  <c r="AB159" i="4" s="1"/>
  <c r="W159" i="4"/>
  <c r="T159" i="4" s="1"/>
  <c r="Q159" i="4"/>
  <c r="R159" i="4" s="1"/>
  <c r="M159" i="4"/>
  <c r="N159" i="4" s="1"/>
  <c r="I159" i="4"/>
  <c r="J159" i="4" s="1"/>
  <c r="E159" i="4"/>
  <c r="F159" i="4" s="1"/>
  <c r="AT158" i="4"/>
  <c r="AP158" i="4" s="1"/>
  <c r="AM158" i="4"/>
  <c r="AN158" i="4" s="1"/>
  <c r="AI158" i="4"/>
  <c r="AJ158" i="4" s="1"/>
  <c r="AE158" i="4"/>
  <c r="AF158" i="4" s="1"/>
  <c r="AA158" i="4"/>
  <c r="AB158" i="4" s="1"/>
  <c r="W158" i="4"/>
  <c r="T158" i="4" s="1"/>
  <c r="Q158" i="4"/>
  <c r="R158" i="4" s="1"/>
  <c r="M158" i="4"/>
  <c r="N158" i="4" s="1"/>
  <c r="I158" i="4"/>
  <c r="J158" i="4" s="1"/>
  <c r="E158" i="4"/>
  <c r="F158" i="4" s="1"/>
  <c r="AT157" i="4"/>
  <c r="AP157" i="4" s="1"/>
  <c r="AM157" i="4"/>
  <c r="AN157" i="4" s="1"/>
  <c r="AI157" i="4"/>
  <c r="AJ157" i="4" s="1"/>
  <c r="AE157" i="4"/>
  <c r="AF157" i="4" s="1"/>
  <c r="AA157" i="4"/>
  <c r="AB157" i="4" s="1"/>
  <c r="W157" i="4"/>
  <c r="T157" i="4" s="1"/>
  <c r="Q157" i="4"/>
  <c r="R157" i="4" s="1"/>
  <c r="M157" i="4"/>
  <c r="N157" i="4" s="1"/>
  <c r="I157" i="4"/>
  <c r="J157" i="4" s="1"/>
  <c r="E157" i="4"/>
  <c r="F157" i="4" s="1"/>
  <c r="AT156" i="4"/>
  <c r="AP156" i="4" s="1"/>
  <c r="AM156" i="4"/>
  <c r="AN156" i="4" s="1"/>
  <c r="AI156" i="4"/>
  <c r="AJ156" i="4" s="1"/>
  <c r="AE156" i="4"/>
  <c r="AF156" i="4" s="1"/>
  <c r="AA156" i="4"/>
  <c r="AB156" i="4" s="1"/>
  <c r="W156" i="4"/>
  <c r="T156" i="4" s="1"/>
  <c r="Q156" i="4"/>
  <c r="R156" i="4" s="1"/>
  <c r="M156" i="4"/>
  <c r="N156" i="4" s="1"/>
  <c r="I156" i="4"/>
  <c r="J156" i="4" s="1"/>
  <c r="E156" i="4"/>
  <c r="F156" i="4" s="1"/>
  <c r="AT155" i="4"/>
  <c r="AP155" i="4" s="1"/>
  <c r="AN155" i="4"/>
  <c r="AM155" i="4"/>
  <c r="AI155" i="4"/>
  <c r="AJ155" i="4" s="1"/>
  <c r="AE155" i="4"/>
  <c r="AF155" i="4" s="1"/>
  <c r="AA155" i="4"/>
  <c r="AB155" i="4" s="1"/>
  <c r="W155" i="4"/>
  <c r="T155" i="4" s="1"/>
  <c r="R155" i="4"/>
  <c r="Q155" i="4"/>
  <c r="M155" i="4"/>
  <c r="N155" i="4" s="1"/>
  <c r="I155" i="4"/>
  <c r="J155" i="4" s="1"/>
  <c r="E155" i="4"/>
  <c r="F155" i="4" s="1"/>
  <c r="AT154" i="4"/>
  <c r="AP154" i="4" s="1"/>
  <c r="AN154" i="4"/>
  <c r="AM154" i="4"/>
  <c r="AI154" i="4"/>
  <c r="AJ154" i="4" s="1"/>
  <c r="AE154" i="4"/>
  <c r="AF154" i="4" s="1"/>
  <c r="AA154" i="4"/>
  <c r="AB154" i="4" s="1"/>
  <c r="W154" i="4"/>
  <c r="T154" i="4" s="1"/>
  <c r="R154" i="4"/>
  <c r="Q154" i="4"/>
  <c r="M154" i="4"/>
  <c r="N154" i="4" s="1"/>
  <c r="I154" i="4"/>
  <c r="J154" i="4" s="1"/>
  <c r="E154" i="4"/>
  <c r="F154" i="4" s="1"/>
  <c r="AT153" i="4"/>
  <c r="AP153" i="4" s="1"/>
  <c r="AN153" i="4"/>
  <c r="AM153" i="4"/>
  <c r="AI153" i="4"/>
  <c r="AJ153" i="4" s="1"/>
  <c r="AE153" i="4"/>
  <c r="AF153" i="4" s="1"/>
  <c r="AA153" i="4"/>
  <c r="AB153" i="4" s="1"/>
  <c r="W153" i="4"/>
  <c r="T153" i="4" s="1"/>
  <c r="R153" i="4"/>
  <c r="Q153" i="4"/>
  <c r="M153" i="4"/>
  <c r="N153" i="4" s="1"/>
  <c r="I153" i="4"/>
  <c r="J153" i="4" s="1"/>
  <c r="E153" i="4"/>
  <c r="F153" i="4" s="1"/>
  <c r="AT152" i="4"/>
  <c r="AP152" i="4" s="1"/>
  <c r="AN152" i="4"/>
  <c r="AM152" i="4"/>
  <c r="AI152" i="4"/>
  <c r="AJ152" i="4" s="1"/>
  <c r="AE152" i="4"/>
  <c r="AF152" i="4" s="1"/>
  <c r="AA152" i="4"/>
  <c r="AB152" i="4" s="1"/>
  <c r="W152" i="4"/>
  <c r="T152" i="4" s="1"/>
  <c r="R152" i="4"/>
  <c r="Q152" i="4"/>
  <c r="M152" i="4"/>
  <c r="N152" i="4" s="1"/>
  <c r="I152" i="4"/>
  <c r="J152" i="4" s="1"/>
  <c r="E152" i="4"/>
  <c r="F152" i="4" s="1"/>
  <c r="AT151" i="4"/>
  <c r="AP151" i="4" s="1"/>
  <c r="AN151" i="4"/>
  <c r="AM151" i="4"/>
  <c r="AI151" i="4"/>
  <c r="AJ151" i="4" s="1"/>
  <c r="AE151" i="4"/>
  <c r="AF151" i="4" s="1"/>
  <c r="AA151" i="4"/>
  <c r="AB151" i="4" s="1"/>
  <c r="W151" i="4"/>
  <c r="T151" i="4"/>
  <c r="R151" i="4"/>
  <c r="Q151" i="4"/>
  <c r="M151" i="4"/>
  <c r="N151" i="4" s="1"/>
  <c r="I151" i="4"/>
  <c r="J151" i="4" s="1"/>
  <c r="E151" i="4"/>
  <c r="F151" i="4" s="1"/>
  <c r="AT150" i="4"/>
  <c r="AP150" i="4" s="1"/>
  <c r="AN150" i="4"/>
  <c r="AM150" i="4"/>
  <c r="AI150" i="4"/>
  <c r="AJ150" i="4" s="1"/>
  <c r="AE150" i="4"/>
  <c r="AF150" i="4" s="1"/>
  <c r="AA150" i="4"/>
  <c r="AB150" i="4" s="1"/>
  <c r="W150" i="4"/>
  <c r="T150" i="4" s="1"/>
  <c r="R150" i="4"/>
  <c r="Q150" i="4"/>
  <c r="M150" i="4"/>
  <c r="N150" i="4" s="1"/>
  <c r="I150" i="4"/>
  <c r="J150" i="4" s="1"/>
  <c r="E150" i="4"/>
  <c r="F150" i="4" s="1"/>
  <c r="AU149" i="4"/>
  <c r="AT149" i="4"/>
  <c r="AR149" i="4"/>
  <c r="AQ149" i="4"/>
  <c r="AP149" i="4"/>
  <c r="AN149" i="4"/>
  <c r="AM149" i="4"/>
  <c r="AJ149" i="4"/>
  <c r="AI149" i="4"/>
  <c r="AF149" i="4"/>
  <c r="AE149" i="4"/>
  <c r="AB149" i="4"/>
  <c r="AA149" i="4"/>
  <c r="W149" i="4"/>
  <c r="T149" i="4"/>
  <c r="R149" i="4"/>
  <c r="Q149" i="4"/>
  <c r="M149" i="4"/>
  <c r="N149" i="4" s="1"/>
  <c r="I149" i="4"/>
  <c r="J149" i="4" s="1"/>
  <c r="E149" i="4"/>
  <c r="F149" i="4" s="1"/>
  <c r="AT148" i="4"/>
  <c r="AP148" i="4" s="1"/>
  <c r="AN148" i="4"/>
  <c r="AM148" i="4"/>
  <c r="AI148" i="4"/>
  <c r="AJ148" i="4" s="1"/>
  <c r="AE148" i="4"/>
  <c r="AF148" i="4" s="1"/>
  <c r="AA148" i="4"/>
  <c r="AB148" i="4" s="1"/>
  <c r="W148" i="4"/>
  <c r="T148" i="4" s="1"/>
  <c r="R148" i="4"/>
  <c r="Q148" i="4"/>
  <c r="M148" i="4"/>
  <c r="N148" i="4" s="1"/>
  <c r="I148" i="4"/>
  <c r="J148" i="4" s="1"/>
  <c r="E148" i="4"/>
  <c r="F148" i="4" s="1"/>
  <c r="AT147" i="4"/>
  <c r="AP147" i="4" s="1"/>
  <c r="AN147" i="4"/>
  <c r="AM147" i="4"/>
  <c r="AI147" i="4"/>
  <c r="AJ147" i="4" s="1"/>
  <c r="AE147" i="4"/>
  <c r="AF147" i="4" s="1"/>
  <c r="AA147" i="4"/>
  <c r="AB147" i="4" s="1"/>
  <c r="W147" i="4"/>
  <c r="T147" i="4" s="1"/>
  <c r="R147" i="4"/>
  <c r="Q147" i="4"/>
  <c r="M147" i="4"/>
  <c r="N147" i="4" s="1"/>
  <c r="I147" i="4"/>
  <c r="J147" i="4" s="1"/>
  <c r="E147" i="4"/>
  <c r="F147" i="4" s="1"/>
  <c r="AT146" i="4"/>
  <c r="AP146" i="4" s="1"/>
  <c r="AN146" i="4"/>
  <c r="AM146" i="4"/>
  <c r="AI146" i="4"/>
  <c r="AJ146" i="4" s="1"/>
  <c r="AE146" i="4"/>
  <c r="AF146" i="4" s="1"/>
  <c r="AA146" i="4"/>
  <c r="AB146" i="4" s="1"/>
  <c r="W146" i="4"/>
  <c r="T146" i="4" s="1"/>
  <c r="R146" i="4"/>
  <c r="Q146" i="4"/>
  <c r="M146" i="4"/>
  <c r="N146" i="4" s="1"/>
  <c r="I146" i="4"/>
  <c r="J146" i="4" s="1"/>
  <c r="E146" i="4"/>
  <c r="F146" i="4" s="1"/>
  <c r="AT145" i="4"/>
  <c r="AP145" i="4"/>
  <c r="AN145" i="4"/>
  <c r="AM145" i="4"/>
  <c r="AI145" i="4"/>
  <c r="AJ145" i="4" s="1"/>
  <c r="AE145" i="4"/>
  <c r="AF145" i="4" s="1"/>
  <c r="AA145" i="4"/>
  <c r="AB145" i="4" s="1"/>
  <c r="W145" i="4"/>
  <c r="T145" i="4" s="1"/>
  <c r="R145" i="4"/>
  <c r="Q145" i="4"/>
  <c r="M145" i="4"/>
  <c r="N145" i="4" s="1"/>
  <c r="I145" i="4"/>
  <c r="J145" i="4" s="1"/>
  <c r="E145" i="4"/>
  <c r="F145" i="4" s="1"/>
  <c r="AT144" i="4"/>
  <c r="AP144" i="4" s="1"/>
  <c r="AN144" i="4"/>
  <c r="AM144" i="4"/>
  <c r="AI144" i="4"/>
  <c r="AJ144" i="4" s="1"/>
  <c r="AE144" i="4"/>
  <c r="AF144" i="4" s="1"/>
  <c r="AA144" i="4"/>
  <c r="AB144" i="4" s="1"/>
  <c r="W144" i="4"/>
  <c r="T144" i="4" s="1"/>
  <c r="R144" i="4"/>
  <c r="Q144" i="4"/>
  <c r="M144" i="4"/>
  <c r="N144" i="4" s="1"/>
  <c r="I144" i="4"/>
  <c r="J144" i="4" s="1"/>
  <c r="E144" i="4"/>
  <c r="F144" i="4" s="1"/>
  <c r="AT143" i="4"/>
  <c r="AP143" i="4" s="1"/>
  <c r="AN143" i="4"/>
  <c r="AM143" i="4"/>
  <c r="AI143" i="4"/>
  <c r="AJ143" i="4" s="1"/>
  <c r="AE143" i="4"/>
  <c r="AF143" i="4" s="1"/>
  <c r="AA143" i="4"/>
  <c r="AB143" i="4" s="1"/>
  <c r="W143" i="4"/>
  <c r="T143" i="4" s="1"/>
  <c r="R143" i="4"/>
  <c r="Q143" i="4"/>
  <c r="M143" i="4"/>
  <c r="N143" i="4" s="1"/>
  <c r="I143" i="4"/>
  <c r="J143" i="4" s="1"/>
  <c r="E143" i="4"/>
  <c r="F143" i="4" s="1"/>
  <c r="AU142" i="4"/>
  <c r="AT142" i="4"/>
  <c r="AR142" i="4"/>
  <c r="AQ142" i="4"/>
  <c r="AP142" i="4"/>
  <c r="AN142" i="4"/>
  <c r="AM142" i="4"/>
  <c r="AJ142" i="4"/>
  <c r="AI142" i="4"/>
  <c r="AF142" i="4"/>
  <c r="AE142" i="4"/>
  <c r="AB142" i="4"/>
  <c r="AA142" i="4"/>
  <c r="W142" i="4"/>
  <c r="T142" i="4" s="1"/>
  <c r="R142" i="4"/>
  <c r="Q142" i="4"/>
  <c r="N142" i="4"/>
  <c r="M142" i="4"/>
  <c r="I142" i="4"/>
  <c r="J142" i="4" s="1"/>
  <c r="E142" i="4"/>
  <c r="F142" i="4" s="1"/>
  <c r="AU141" i="4"/>
  <c r="AT141" i="4"/>
  <c r="AR141" i="4"/>
  <c r="AQ141" i="4"/>
  <c r="AP141" i="4"/>
  <c r="AN141" i="4"/>
  <c r="AM141" i="4"/>
  <c r="AJ141" i="4"/>
  <c r="AI141" i="4"/>
  <c r="AF141" i="4"/>
  <c r="AE141" i="4"/>
  <c r="AB141" i="4"/>
  <c r="AA141" i="4"/>
  <c r="W141" i="4"/>
  <c r="T141" i="4" s="1"/>
  <c r="R141" i="4"/>
  <c r="Q141" i="4"/>
  <c r="M141" i="4"/>
  <c r="N141" i="4" s="1"/>
  <c r="I141" i="4"/>
  <c r="J141" i="4" s="1"/>
  <c r="E141" i="4"/>
  <c r="F141" i="4" s="1"/>
  <c r="AU140" i="4"/>
  <c r="AT140" i="4"/>
  <c r="AR140" i="4"/>
  <c r="AQ140" i="4"/>
  <c r="AP140" i="4"/>
  <c r="AN140" i="4"/>
  <c r="AM140" i="4"/>
  <c r="AJ140" i="4"/>
  <c r="AI140" i="4"/>
  <c r="AF140" i="4"/>
  <c r="AE140" i="4"/>
  <c r="AB140" i="4"/>
  <c r="AA140" i="4"/>
  <c r="W140" i="4"/>
  <c r="T140" i="4" s="1"/>
  <c r="Q140" i="4"/>
  <c r="R140" i="4" s="1"/>
  <c r="M140" i="4"/>
  <c r="N140" i="4" s="1"/>
  <c r="I140" i="4"/>
  <c r="J140" i="4" s="1"/>
  <c r="E140" i="4"/>
  <c r="F140" i="4" s="1"/>
  <c r="AT139" i="4"/>
  <c r="AP139" i="4" s="1"/>
  <c r="AN139" i="4"/>
  <c r="AM139" i="4"/>
  <c r="AI139" i="4"/>
  <c r="AJ139" i="4" s="1"/>
  <c r="AE139" i="4"/>
  <c r="AF139" i="4" s="1"/>
  <c r="AA139" i="4"/>
  <c r="AB139" i="4" s="1"/>
  <c r="W139" i="4"/>
  <c r="T139" i="4" s="1"/>
  <c r="R139" i="4"/>
  <c r="Q139" i="4"/>
  <c r="M139" i="4"/>
  <c r="N139" i="4" s="1"/>
  <c r="I139" i="4"/>
  <c r="J139" i="4" s="1"/>
  <c r="E139" i="4"/>
  <c r="F139" i="4" s="1"/>
  <c r="AT138" i="4"/>
  <c r="AP138" i="4" s="1"/>
  <c r="AM138" i="4"/>
  <c r="AN138" i="4" s="1"/>
  <c r="AI138" i="4"/>
  <c r="AJ138" i="4" s="1"/>
  <c r="AE138" i="4"/>
  <c r="AF138" i="4" s="1"/>
  <c r="AA138" i="4"/>
  <c r="AB138" i="4" s="1"/>
  <c r="W138" i="4"/>
  <c r="T138" i="4" s="1"/>
  <c r="Q138" i="4"/>
  <c r="R138" i="4" s="1"/>
  <c r="M138" i="4"/>
  <c r="N138" i="4" s="1"/>
  <c r="I138" i="4"/>
  <c r="J138" i="4" s="1"/>
  <c r="E138" i="4"/>
  <c r="F138" i="4" s="1"/>
  <c r="AT137" i="4"/>
  <c r="AP137" i="4" s="1"/>
  <c r="AN137" i="4"/>
  <c r="AM137" i="4"/>
  <c r="AI137" i="4"/>
  <c r="AJ137" i="4" s="1"/>
  <c r="AE137" i="4"/>
  <c r="AF137" i="4" s="1"/>
  <c r="AA137" i="4"/>
  <c r="AB137" i="4" s="1"/>
  <c r="W137" i="4"/>
  <c r="T137" i="4" s="1"/>
  <c r="R137" i="4"/>
  <c r="Q137" i="4"/>
  <c r="M137" i="4"/>
  <c r="N137" i="4" s="1"/>
  <c r="I137" i="4"/>
  <c r="J137" i="4" s="1"/>
  <c r="E137" i="4"/>
  <c r="F137" i="4" s="1"/>
  <c r="AT136" i="4"/>
  <c r="AP136" i="4" s="1"/>
  <c r="AN136" i="4"/>
  <c r="AM136" i="4"/>
  <c r="AI136" i="4"/>
  <c r="AJ136" i="4" s="1"/>
  <c r="AE136" i="4"/>
  <c r="AF136" i="4" s="1"/>
  <c r="AA136" i="4"/>
  <c r="AB136" i="4" s="1"/>
  <c r="W136" i="4"/>
  <c r="T136" i="4" s="1"/>
  <c r="R136" i="4"/>
  <c r="Q136" i="4"/>
  <c r="M136" i="4"/>
  <c r="N136" i="4" s="1"/>
  <c r="I136" i="4"/>
  <c r="J136" i="4" s="1"/>
  <c r="E136" i="4"/>
  <c r="F136" i="4" s="1"/>
  <c r="AT135" i="4"/>
  <c r="AP135" i="4" s="1"/>
  <c r="AN135" i="4"/>
  <c r="AM135" i="4"/>
  <c r="AI135" i="4"/>
  <c r="AJ135" i="4" s="1"/>
  <c r="AE135" i="4"/>
  <c r="AF135" i="4" s="1"/>
  <c r="AA135" i="4"/>
  <c r="AB135" i="4" s="1"/>
  <c r="W135" i="4"/>
  <c r="T135" i="4" s="1"/>
  <c r="R135" i="4"/>
  <c r="Q135" i="4"/>
  <c r="M135" i="4"/>
  <c r="N135" i="4" s="1"/>
  <c r="I135" i="4"/>
  <c r="J135" i="4" s="1"/>
  <c r="E135" i="4"/>
  <c r="F135" i="4" s="1"/>
  <c r="AT134" i="4"/>
  <c r="AP134" i="4" s="1"/>
  <c r="AN134" i="4"/>
  <c r="AM134" i="4"/>
  <c r="AI134" i="4"/>
  <c r="AJ134" i="4" s="1"/>
  <c r="AE134" i="4"/>
  <c r="AF134" i="4" s="1"/>
  <c r="AA134" i="4"/>
  <c r="AB134" i="4" s="1"/>
  <c r="W134" i="4"/>
  <c r="T134" i="4"/>
  <c r="R134" i="4"/>
  <c r="Q134" i="4"/>
  <c r="M134" i="4"/>
  <c r="N134" i="4" s="1"/>
  <c r="I134" i="4"/>
  <c r="J134" i="4" s="1"/>
  <c r="E134" i="4"/>
  <c r="F134" i="4" s="1"/>
  <c r="AU133" i="4"/>
  <c r="AT133" i="4"/>
  <c r="AR133" i="4"/>
  <c r="AQ133" i="4"/>
  <c r="AP133" i="4"/>
  <c r="AN133" i="4"/>
  <c r="AM133" i="4"/>
  <c r="AJ133" i="4"/>
  <c r="AI133" i="4"/>
  <c r="AF133" i="4"/>
  <c r="AE133" i="4"/>
  <c r="AB133" i="4"/>
  <c r="AA133" i="4"/>
  <c r="W133" i="4"/>
  <c r="T133" i="4" s="1"/>
  <c r="Q133" i="4"/>
  <c r="R133" i="4" s="1"/>
  <c r="M133" i="4"/>
  <c r="N133" i="4" s="1"/>
  <c r="I133" i="4"/>
  <c r="J133" i="4" s="1"/>
  <c r="E133" i="4"/>
  <c r="F133" i="4" s="1"/>
  <c r="AU132" i="4"/>
  <c r="AT132" i="4"/>
  <c r="AR132" i="4"/>
  <c r="AQ132" i="4"/>
  <c r="AP132" i="4"/>
  <c r="AN132" i="4"/>
  <c r="AM132" i="4"/>
  <c r="AJ132" i="4"/>
  <c r="AI132" i="4"/>
  <c r="AF132" i="4"/>
  <c r="AE132" i="4"/>
  <c r="AB132" i="4"/>
  <c r="AA132" i="4"/>
  <c r="W132" i="4"/>
  <c r="T132" i="4" s="1"/>
  <c r="R132" i="4"/>
  <c r="Q132" i="4"/>
  <c r="M132" i="4"/>
  <c r="N132" i="4" s="1"/>
  <c r="I132" i="4"/>
  <c r="J132" i="4" s="1"/>
  <c r="E132" i="4"/>
  <c r="F132" i="4" s="1"/>
  <c r="AU131" i="4"/>
  <c r="AT131" i="4"/>
  <c r="AR131" i="4"/>
  <c r="AQ131" i="4"/>
  <c r="AP131" i="4"/>
  <c r="AN131" i="4"/>
  <c r="AM131" i="4"/>
  <c r="AJ131" i="4"/>
  <c r="AI131" i="4"/>
  <c r="AF131" i="4"/>
  <c r="AE131" i="4"/>
  <c r="AB131" i="4"/>
  <c r="AA131" i="4"/>
  <c r="W131" i="4"/>
  <c r="T131" i="4" s="1"/>
  <c r="R131" i="4"/>
  <c r="Q131" i="4"/>
  <c r="M131" i="4"/>
  <c r="N131" i="4" s="1"/>
  <c r="I131" i="4"/>
  <c r="J131" i="4" s="1"/>
  <c r="E131" i="4"/>
  <c r="F131" i="4" s="1"/>
  <c r="AU130" i="4"/>
  <c r="AT130" i="4"/>
  <c r="AR130" i="4"/>
  <c r="AQ130" i="4"/>
  <c r="AP130" i="4"/>
  <c r="AN130" i="4"/>
  <c r="AM130" i="4"/>
  <c r="AJ130" i="4"/>
  <c r="AI130" i="4"/>
  <c r="AF130" i="4"/>
  <c r="AE130" i="4"/>
  <c r="AB130" i="4"/>
  <c r="AA130" i="4"/>
  <c r="W130" i="4"/>
  <c r="T130" i="4" s="1"/>
  <c r="R130" i="4"/>
  <c r="Q130" i="4"/>
  <c r="M130" i="4"/>
  <c r="N130" i="4" s="1"/>
  <c r="I130" i="4"/>
  <c r="J130" i="4" s="1"/>
  <c r="E130" i="4"/>
  <c r="F130" i="4" s="1"/>
  <c r="AU129" i="4"/>
  <c r="AT129" i="4"/>
  <c r="AR129" i="4"/>
  <c r="AQ129" i="4"/>
  <c r="AP129" i="4"/>
  <c r="AN129" i="4"/>
  <c r="AM129" i="4"/>
  <c r="AJ129" i="4"/>
  <c r="AI129" i="4"/>
  <c r="AF129" i="4"/>
  <c r="AE129" i="4"/>
  <c r="AB129" i="4"/>
  <c r="AA129" i="4"/>
  <c r="W129" i="4"/>
  <c r="T129" i="4" s="1"/>
  <c r="R129" i="4"/>
  <c r="Q129" i="4"/>
  <c r="M129" i="4"/>
  <c r="N129" i="4" s="1"/>
  <c r="I129" i="4"/>
  <c r="J129" i="4" s="1"/>
  <c r="E129" i="4"/>
  <c r="F129" i="4" s="1"/>
  <c r="AT128" i="4"/>
  <c r="AP128" i="4" s="1"/>
  <c r="AN128" i="4"/>
  <c r="AM128" i="4"/>
  <c r="AI128" i="4"/>
  <c r="AJ128" i="4" s="1"/>
  <c r="AE128" i="4"/>
  <c r="AF128" i="4" s="1"/>
  <c r="AA128" i="4"/>
  <c r="AB128" i="4" s="1"/>
  <c r="W128" i="4"/>
  <c r="T128" i="4" s="1"/>
  <c r="R128" i="4"/>
  <c r="Q128" i="4"/>
  <c r="M128" i="4"/>
  <c r="N128" i="4" s="1"/>
  <c r="I128" i="4"/>
  <c r="J128" i="4" s="1"/>
  <c r="E128" i="4"/>
  <c r="F128" i="4" s="1"/>
  <c r="AT127" i="4"/>
  <c r="AP127" i="4" s="1"/>
  <c r="AN127" i="4"/>
  <c r="AM127" i="4"/>
  <c r="AI127" i="4"/>
  <c r="AJ127" i="4" s="1"/>
  <c r="AE127" i="4"/>
  <c r="AF127" i="4" s="1"/>
  <c r="AA127" i="4"/>
  <c r="AB127" i="4" s="1"/>
  <c r="W127" i="4"/>
  <c r="T127" i="4" s="1"/>
  <c r="R127" i="4"/>
  <c r="Q127" i="4"/>
  <c r="M127" i="4"/>
  <c r="N127" i="4" s="1"/>
  <c r="I127" i="4"/>
  <c r="J127" i="4" s="1"/>
  <c r="E127" i="4"/>
  <c r="F127" i="4" s="1"/>
  <c r="AT126" i="4"/>
  <c r="AP126" i="4" s="1"/>
  <c r="AM126" i="4"/>
  <c r="AN126" i="4" s="1"/>
  <c r="AI126" i="4"/>
  <c r="AJ126" i="4" s="1"/>
  <c r="AE126" i="4"/>
  <c r="AF126" i="4" s="1"/>
  <c r="AA126" i="4"/>
  <c r="AB126" i="4" s="1"/>
  <c r="W126" i="4"/>
  <c r="T126" i="4" s="1"/>
  <c r="Q126" i="4"/>
  <c r="R126" i="4" s="1"/>
  <c r="M126" i="4"/>
  <c r="N126" i="4" s="1"/>
  <c r="I126" i="4"/>
  <c r="J126" i="4" s="1"/>
  <c r="E126" i="4"/>
  <c r="F126" i="4" s="1"/>
  <c r="AT125" i="4"/>
  <c r="AP125" i="4" s="1"/>
  <c r="AN125" i="4"/>
  <c r="AM125" i="4"/>
  <c r="AI125" i="4"/>
  <c r="AJ125" i="4" s="1"/>
  <c r="AE125" i="4"/>
  <c r="AF125" i="4" s="1"/>
  <c r="AA125" i="4"/>
  <c r="AB125" i="4" s="1"/>
  <c r="W125" i="4"/>
  <c r="T125" i="4" s="1"/>
  <c r="R125" i="4"/>
  <c r="Q125" i="4"/>
  <c r="M125" i="4"/>
  <c r="N125" i="4" s="1"/>
  <c r="I125" i="4"/>
  <c r="J125" i="4" s="1"/>
  <c r="E125" i="4"/>
  <c r="F125" i="4" s="1"/>
  <c r="AU124" i="4"/>
  <c r="AT124" i="4"/>
  <c r="AR124" i="4"/>
  <c r="AQ124" i="4"/>
  <c r="AP124" i="4"/>
  <c r="AN124" i="4"/>
  <c r="AM124" i="4"/>
  <c r="AJ124" i="4"/>
  <c r="AI124" i="4"/>
  <c r="AF124" i="4"/>
  <c r="AE124" i="4"/>
  <c r="AB124" i="4"/>
  <c r="AA124" i="4"/>
  <c r="W124" i="4"/>
  <c r="T124" i="4" s="1"/>
  <c r="R124" i="4"/>
  <c r="Q124" i="4"/>
  <c r="M124" i="4"/>
  <c r="N124" i="4" s="1"/>
  <c r="I124" i="4"/>
  <c r="J124" i="4" s="1"/>
  <c r="E124" i="4"/>
  <c r="F124" i="4" s="1"/>
  <c r="AT123" i="4"/>
  <c r="AP123" i="4" s="1"/>
  <c r="AN123" i="4"/>
  <c r="AM123" i="4"/>
  <c r="AI123" i="4"/>
  <c r="AJ123" i="4" s="1"/>
  <c r="AE123" i="4"/>
  <c r="AF123" i="4" s="1"/>
  <c r="AA123" i="4"/>
  <c r="AB123" i="4" s="1"/>
  <c r="W123" i="4"/>
  <c r="T123" i="4" s="1"/>
  <c r="R123" i="4"/>
  <c r="Q123" i="4"/>
  <c r="M123" i="4"/>
  <c r="N123" i="4" s="1"/>
  <c r="I123" i="4"/>
  <c r="J123" i="4" s="1"/>
  <c r="E123" i="4"/>
  <c r="F123" i="4" s="1"/>
  <c r="AT122" i="4"/>
  <c r="AP122" i="4" s="1"/>
  <c r="AN122" i="4"/>
  <c r="AM122" i="4"/>
  <c r="AI122" i="4"/>
  <c r="AJ122" i="4" s="1"/>
  <c r="AE122" i="4"/>
  <c r="AF122" i="4" s="1"/>
  <c r="AA122" i="4"/>
  <c r="AB122" i="4" s="1"/>
  <c r="W122" i="4"/>
  <c r="T122" i="4" s="1"/>
  <c r="R122" i="4"/>
  <c r="Q122" i="4"/>
  <c r="M122" i="4"/>
  <c r="N122" i="4" s="1"/>
  <c r="I122" i="4"/>
  <c r="J122" i="4" s="1"/>
  <c r="E122" i="4"/>
  <c r="F122" i="4" s="1"/>
  <c r="AT121" i="4"/>
  <c r="AP121" i="4" s="1"/>
  <c r="AN121" i="4"/>
  <c r="AM121" i="4"/>
  <c r="AI121" i="4"/>
  <c r="AJ121" i="4" s="1"/>
  <c r="AE121" i="4"/>
  <c r="AF121" i="4" s="1"/>
  <c r="AA121" i="4"/>
  <c r="AB121" i="4" s="1"/>
  <c r="W121" i="4"/>
  <c r="T121" i="4" s="1"/>
  <c r="R121" i="4"/>
  <c r="Q121" i="4"/>
  <c r="M121" i="4"/>
  <c r="N121" i="4" s="1"/>
  <c r="I121" i="4"/>
  <c r="J121" i="4" s="1"/>
  <c r="E121" i="4"/>
  <c r="F121" i="4" s="1"/>
  <c r="AT120" i="4"/>
  <c r="AP120" i="4" s="1"/>
  <c r="AN120" i="4"/>
  <c r="AM120" i="4"/>
  <c r="AI120" i="4"/>
  <c r="AJ120" i="4" s="1"/>
  <c r="AE120" i="4"/>
  <c r="AF120" i="4" s="1"/>
  <c r="AA120" i="4"/>
  <c r="AB120" i="4" s="1"/>
  <c r="W120" i="4"/>
  <c r="T120" i="4" s="1"/>
  <c r="R120" i="4"/>
  <c r="Q120" i="4"/>
  <c r="M120" i="4"/>
  <c r="N120" i="4" s="1"/>
  <c r="I120" i="4"/>
  <c r="J120" i="4" s="1"/>
  <c r="E120" i="4"/>
  <c r="F120" i="4" s="1"/>
  <c r="AT119" i="4"/>
  <c r="AP119" i="4" s="1"/>
  <c r="AN119" i="4"/>
  <c r="AM119" i="4"/>
  <c r="AI119" i="4"/>
  <c r="AJ119" i="4" s="1"/>
  <c r="AE119" i="4"/>
  <c r="AF119" i="4" s="1"/>
  <c r="AA119" i="4"/>
  <c r="AB119" i="4" s="1"/>
  <c r="W119" i="4"/>
  <c r="T119" i="4" s="1"/>
  <c r="R119" i="4"/>
  <c r="Q119" i="4"/>
  <c r="M119" i="4"/>
  <c r="N119" i="4" s="1"/>
  <c r="I119" i="4"/>
  <c r="J119" i="4" s="1"/>
  <c r="E119" i="4"/>
  <c r="F119" i="4" s="1"/>
  <c r="AU118" i="4"/>
  <c r="AT118" i="4"/>
  <c r="AR118" i="4"/>
  <c r="AQ118" i="4"/>
  <c r="AP118" i="4"/>
  <c r="AN118" i="4"/>
  <c r="AM118" i="4"/>
  <c r="AJ118" i="4"/>
  <c r="AI118" i="4"/>
  <c r="AF118" i="4"/>
  <c r="AE118" i="4"/>
  <c r="AB118" i="4"/>
  <c r="AA118" i="4"/>
  <c r="W118" i="4"/>
  <c r="T118" i="4" s="1"/>
  <c r="Q118" i="4"/>
  <c r="R118" i="4" s="1"/>
  <c r="M118" i="4"/>
  <c r="N118" i="4" s="1"/>
  <c r="I118" i="4"/>
  <c r="J118" i="4" s="1"/>
  <c r="E118" i="4"/>
  <c r="F118" i="4" s="1"/>
  <c r="AT117" i="4"/>
  <c r="AP117" i="4" s="1"/>
  <c r="AM117" i="4"/>
  <c r="AN117" i="4" s="1"/>
  <c r="AI117" i="4"/>
  <c r="AJ117" i="4" s="1"/>
  <c r="AE117" i="4"/>
  <c r="AF117" i="4" s="1"/>
  <c r="AA117" i="4"/>
  <c r="AB117" i="4" s="1"/>
  <c r="W117" i="4"/>
  <c r="T117" i="4" s="1"/>
  <c r="Q117" i="4"/>
  <c r="R117" i="4" s="1"/>
  <c r="M117" i="4"/>
  <c r="N117" i="4" s="1"/>
  <c r="I117" i="4"/>
  <c r="J117" i="4" s="1"/>
  <c r="E117" i="4"/>
  <c r="F117" i="4" s="1"/>
  <c r="AT116" i="4"/>
  <c r="AP116" i="4" s="1"/>
  <c r="AN116" i="4"/>
  <c r="AM116" i="4"/>
  <c r="AI116" i="4"/>
  <c r="AJ116" i="4" s="1"/>
  <c r="AE116" i="4"/>
  <c r="AF116" i="4" s="1"/>
  <c r="AA116" i="4"/>
  <c r="AB116" i="4" s="1"/>
  <c r="W116" i="4"/>
  <c r="T116" i="4" s="1"/>
  <c r="R116" i="4"/>
  <c r="Q116" i="4"/>
  <c r="M116" i="4"/>
  <c r="N116" i="4" s="1"/>
  <c r="I116" i="4"/>
  <c r="J116" i="4" s="1"/>
  <c r="E116" i="4"/>
  <c r="F116" i="4" s="1"/>
  <c r="AT115" i="4"/>
  <c r="AP115" i="4" s="1"/>
  <c r="AN115" i="4"/>
  <c r="AM115" i="4"/>
  <c r="AI115" i="4"/>
  <c r="AJ115" i="4" s="1"/>
  <c r="AE115" i="4"/>
  <c r="AF115" i="4" s="1"/>
  <c r="AA115" i="4"/>
  <c r="AB115" i="4" s="1"/>
  <c r="W115" i="4"/>
  <c r="T115" i="4" s="1"/>
  <c r="R115" i="4"/>
  <c r="Q115" i="4"/>
  <c r="M115" i="4"/>
  <c r="N115" i="4" s="1"/>
  <c r="I115" i="4"/>
  <c r="J115" i="4" s="1"/>
  <c r="E115" i="4"/>
  <c r="F115" i="4" s="1"/>
  <c r="AT114" i="4"/>
  <c r="AP114" i="4" s="1"/>
  <c r="AN114" i="4"/>
  <c r="AM114" i="4"/>
  <c r="AJ114" i="4"/>
  <c r="AI114" i="4"/>
  <c r="AE114" i="4"/>
  <c r="AF114" i="4" s="1"/>
  <c r="AU114" i="4" s="1"/>
  <c r="AR114" i="4" s="1"/>
  <c r="AA114" i="4"/>
  <c r="AB114" i="4" s="1"/>
  <c r="W114" i="4"/>
  <c r="T114" i="4" s="1"/>
  <c r="R114" i="4"/>
  <c r="Q114" i="4"/>
  <c r="N114" i="4"/>
  <c r="M114" i="4"/>
  <c r="I114" i="4"/>
  <c r="J114" i="4" s="1"/>
  <c r="E114" i="4"/>
  <c r="F114" i="4" s="1"/>
  <c r="AT113" i="4"/>
  <c r="AP113" i="4" s="1"/>
  <c r="AN113" i="4"/>
  <c r="AM113" i="4"/>
  <c r="AI113" i="4"/>
  <c r="AJ113" i="4" s="1"/>
  <c r="AE113" i="4"/>
  <c r="AF113" i="4" s="1"/>
  <c r="AA113" i="4"/>
  <c r="AB113" i="4" s="1"/>
  <c r="W113" i="4"/>
  <c r="T113" i="4" s="1"/>
  <c r="R113" i="4"/>
  <c r="Q113" i="4"/>
  <c r="M113" i="4"/>
  <c r="N113" i="4" s="1"/>
  <c r="I113" i="4"/>
  <c r="J113" i="4" s="1"/>
  <c r="E113" i="4"/>
  <c r="F113" i="4" s="1"/>
  <c r="AT112" i="4"/>
  <c r="AP112" i="4" s="1"/>
  <c r="AN112" i="4"/>
  <c r="AM112" i="4"/>
  <c r="AI112" i="4"/>
  <c r="AJ112" i="4" s="1"/>
  <c r="AE112" i="4"/>
  <c r="AF112" i="4" s="1"/>
  <c r="AA112" i="4"/>
  <c r="AB112" i="4" s="1"/>
  <c r="W112" i="4"/>
  <c r="T112" i="4" s="1"/>
  <c r="R112" i="4"/>
  <c r="Q112" i="4"/>
  <c r="M112" i="4"/>
  <c r="N112" i="4" s="1"/>
  <c r="I112" i="4"/>
  <c r="J112" i="4" s="1"/>
  <c r="E112" i="4"/>
  <c r="F112" i="4" s="1"/>
  <c r="AU111" i="4"/>
  <c r="AT111" i="4"/>
  <c r="AR111" i="4"/>
  <c r="AQ111" i="4"/>
  <c r="AP111" i="4"/>
  <c r="AN111" i="4"/>
  <c r="AM111" i="4"/>
  <c r="AJ111" i="4"/>
  <c r="AI111" i="4"/>
  <c r="AF111" i="4"/>
  <c r="AE111" i="4"/>
  <c r="AB111" i="4"/>
  <c r="AA111" i="4"/>
  <c r="W111" i="4"/>
  <c r="T111" i="4" s="1"/>
  <c r="Q111" i="4"/>
  <c r="R111" i="4" s="1"/>
  <c r="M111" i="4"/>
  <c r="N111" i="4" s="1"/>
  <c r="I111" i="4"/>
  <c r="J111" i="4" s="1"/>
  <c r="E111" i="4"/>
  <c r="F111" i="4" s="1"/>
  <c r="AU110" i="4"/>
  <c r="AT110" i="4"/>
  <c r="AR110" i="4"/>
  <c r="AQ110" i="4"/>
  <c r="AP110" i="4"/>
  <c r="AN110" i="4"/>
  <c r="AM110" i="4"/>
  <c r="AJ110" i="4"/>
  <c r="AI110" i="4"/>
  <c r="AF110" i="4"/>
  <c r="AE110" i="4"/>
  <c r="AB110" i="4"/>
  <c r="AA110" i="4"/>
  <c r="W110" i="4"/>
  <c r="T110" i="4" s="1"/>
  <c r="Q110" i="4"/>
  <c r="R110" i="4" s="1"/>
  <c r="M110" i="4"/>
  <c r="N110" i="4" s="1"/>
  <c r="I110" i="4"/>
  <c r="J110" i="4" s="1"/>
  <c r="E110" i="4"/>
  <c r="F110" i="4" s="1"/>
  <c r="AT109" i="4"/>
  <c r="AP109" i="4" s="1"/>
  <c r="AM109" i="4"/>
  <c r="AN109" i="4" s="1"/>
  <c r="AI109" i="4"/>
  <c r="AJ109" i="4" s="1"/>
  <c r="AE109" i="4"/>
  <c r="AF109" i="4" s="1"/>
  <c r="AA109" i="4"/>
  <c r="AB109" i="4" s="1"/>
  <c r="W109" i="4"/>
  <c r="T109" i="4" s="1"/>
  <c r="Q109" i="4"/>
  <c r="R109" i="4" s="1"/>
  <c r="M109" i="4"/>
  <c r="N109" i="4" s="1"/>
  <c r="I109" i="4"/>
  <c r="J109" i="4" s="1"/>
  <c r="E109" i="4"/>
  <c r="F109" i="4" s="1"/>
  <c r="AT108" i="4"/>
  <c r="AP108" i="4" s="1"/>
  <c r="AM108" i="4"/>
  <c r="AN108" i="4" s="1"/>
  <c r="AI108" i="4"/>
  <c r="AJ108" i="4" s="1"/>
  <c r="AE108" i="4"/>
  <c r="AF108" i="4" s="1"/>
  <c r="AA108" i="4"/>
  <c r="AB108" i="4" s="1"/>
  <c r="W108" i="4"/>
  <c r="T108" i="4"/>
  <c r="Q108" i="4"/>
  <c r="R108" i="4" s="1"/>
  <c r="M108" i="4"/>
  <c r="N108" i="4" s="1"/>
  <c r="I108" i="4"/>
  <c r="J108" i="4" s="1"/>
  <c r="E108" i="4"/>
  <c r="F108" i="4" s="1"/>
  <c r="AT107" i="4"/>
  <c r="AP107" i="4" s="1"/>
  <c r="AM107" i="4"/>
  <c r="AN107" i="4" s="1"/>
  <c r="AI107" i="4"/>
  <c r="AJ107" i="4" s="1"/>
  <c r="AE107" i="4"/>
  <c r="AF107" i="4" s="1"/>
  <c r="AA107" i="4"/>
  <c r="AB107" i="4" s="1"/>
  <c r="W107" i="4"/>
  <c r="T107" i="4" s="1"/>
  <c r="Q107" i="4"/>
  <c r="R107" i="4" s="1"/>
  <c r="M107" i="4"/>
  <c r="N107" i="4" s="1"/>
  <c r="I107" i="4"/>
  <c r="J107" i="4" s="1"/>
  <c r="E107" i="4"/>
  <c r="F107" i="4" s="1"/>
  <c r="AT106" i="4"/>
  <c r="AP106" i="4" s="1"/>
  <c r="AN106" i="4"/>
  <c r="AM106" i="4"/>
  <c r="AI106" i="4"/>
  <c r="AJ106" i="4" s="1"/>
  <c r="AE106" i="4"/>
  <c r="AF106" i="4" s="1"/>
  <c r="AA106" i="4"/>
  <c r="AB106" i="4" s="1"/>
  <c r="W106" i="4"/>
  <c r="T106" i="4" s="1"/>
  <c r="R106" i="4"/>
  <c r="Q106" i="4"/>
  <c r="M106" i="4"/>
  <c r="N106" i="4" s="1"/>
  <c r="I106" i="4"/>
  <c r="J106" i="4" s="1"/>
  <c r="E106" i="4"/>
  <c r="F106" i="4" s="1"/>
  <c r="AU105" i="4"/>
  <c r="AT105" i="4"/>
  <c r="AR105" i="4"/>
  <c r="AQ105" i="4"/>
  <c r="AP105" i="4"/>
  <c r="AN105" i="4"/>
  <c r="AM105" i="4"/>
  <c r="AJ105" i="4"/>
  <c r="AI105" i="4"/>
  <c r="AF105" i="4"/>
  <c r="AE105" i="4"/>
  <c r="AB105" i="4"/>
  <c r="AA105" i="4"/>
  <c r="W105" i="4"/>
  <c r="T105" i="4" s="1"/>
  <c r="Q105" i="4"/>
  <c r="R105" i="4" s="1"/>
  <c r="M105" i="4"/>
  <c r="N105" i="4" s="1"/>
  <c r="I105" i="4"/>
  <c r="J105" i="4" s="1"/>
  <c r="E105" i="4"/>
  <c r="F105" i="4" s="1"/>
  <c r="AT104" i="4"/>
  <c r="AP104" i="4" s="1"/>
  <c r="AN104" i="4"/>
  <c r="AM104" i="4"/>
  <c r="AI104" i="4"/>
  <c r="AJ104" i="4" s="1"/>
  <c r="AE104" i="4"/>
  <c r="AF104" i="4" s="1"/>
  <c r="AA104" i="4"/>
  <c r="AB104" i="4" s="1"/>
  <c r="W104" i="4"/>
  <c r="T104" i="4" s="1"/>
  <c r="R104" i="4"/>
  <c r="Q104" i="4"/>
  <c r="M104" i="4"/>
  <c r="N104" i="4" s="1"/>
  <c r="I104" i="4"/>
  <c r="J104" i="4" s="1"/>
  <c r="E104" i="4"/>
  <c r="F104" i="4" s="1"/>
  <c r="AT103" i="4"/>
  <c r="AP103" i="4" s="1"/>
  <c r="AN103" i="4"/>
  <c r="AM103" i="4"/>
  <c r="AI103" i="4"/>
  <c r="AJ103" i="4" s="1"/>
  <c r="AE103" i="4"/>
  <c r="AF103" i="4" s="1"/>
  <c r="AA103" i="4"/>
  <c r="AB103" i="4" s="1"/>
  <c r="W103" i="4"/>
  <c r="T103" i="4" s="1"/>
  <c r="R103" i="4"/>
  <c r="Q103" i="4"/>
  <c r="M103" i="4"/>
  <c r="N103" i="4" s="1"/>
  <c r="I103" i="4"/>
  <c r="J103" i="4" s="1"/>
  <c r="E103" i="4"/>
  <c r="F103" i="4" s="1"/>
  <c r="AT102" i="4"/>
  <c r="AP102" i="4" s="1"/>
  <c r="AN102" i="4"/>
  <c r="AM102" i="4"/>
  <c r="AI102" i="4"/>
  <c r="AJ102" i="4" s="1"/>
  <c r="AE102" i="4"/>
  <c r="AF102" i="4" s="1"/>
  <c r="AA102" i="4"/>
  <c r="AB102" i="4" s="1"/>
  <c r="W102" i="4"/>
  <c r="T102" i="4" s="1"/>
  <c r="R102" i="4"/>
  <c r="Q102" i="4"/>
  <c r="M102" i="4"/>
  <c r="N102" i="4" s="1"/>
  <c r="I102" i="4"/>
  <c r="J102" i="4" s="1"/>
  <c r="E102" i="4"/>
  <c r="F102" i="4" s="1"/>
  <c r="AT101" i="4"/>
  <c r="AP101" i="4" s="1"/>
  <c r="AN101" i="4"/>
  <c r="AM101" i="4"/>
  <c r="AI101" i="4"/>
  <c r="AJ101" i="4" s="1"/>
  <c r="AE101" i="4"/>
  <c r="AF101" i="4" s="1"/>
  <c r="AA101" i="4"/>
  <c r="AB101" i="4" s="1"/>
  <c r="W101" i="4"/>
  <c r="T101" i="4" s="1"/>
  <c r="R101" i="4"/>
  <c r="Q101" i="4"/>
  <c r="M101" i="4"/>
  <c r="N101" i="4" s="1"/>
  <c r="I101" i="4"/>
  <c r="J101" i="4" s="1"/>
  <c r="E101" i="4"/>
  <c r="F101" i="4" s="1"/>
  <c r="AT100" i="4"/>
  <c r="AP100" i="4" s="1"/>
  <c r="AN100" i="4"/>
  <c r="AM100" i="4"/>
  <c r="AI100" i="4"/>
  <c r="AJ100" i="4" s="1"/>
  <c r="AE100" i="4"/>
  <c r="AF100" i="4" s="1"/>
  <c r="AA100" i="4"/>
  <c r="AB100" i="4" s="1"/>
  <c r="W100" i="4"/>
  <c r="T100" i="4"/>
  <c r="R100" i="4"/>
  <c r="Q100" i="4"/>
  <c r="M100" i="4"/>
  <c r="N100" i="4" s="1"/>
  <c r="I100" i="4"/>
  <c r="J100" i="4" s="1"/>
  <c r="E100" i="4"/>
  <c r="F100" i="4" s="1"/>
  <c r="AT99" i="4"/>
  <c r="AP99" i="4" s="1"/>
  <c r="AN99" i="4"/>
  <c r="AM99" i="4"/>
  <c r="AI99" i="4"/>
  <c r="AJ99" i="4" s="1"/>
  <c r="AE99" i="4"/>
  <c r="AF99" i="4" s="1"/>
  <c r="AA99" i="4"/>
  <c r="AB99" i="4" s="1"/>
  <c r="W99" i="4"/>
  <c r="T99" i="4" s="1"/>
  <c r="R99" i="4"/>
  <c r="Q99" i="4"/>
  <c r="M99" i="4"/>
  <c r="N99" i="4" s="1"/>
  <c r="I99" i="4"/>
  <c r="J99" i="4" s="1"/>
  <c r="E99" i="4"/>
  <c r="F99" i="4" s="1"/>
  <c r="AT98" i="4"/>
  <c r="AP98" i="4" s="1"/>
  <c r="AN98" i="4"/>
  <c r="AM98" i="4"/>
  <c r="AI98" i="4"/>
  <c r="AJ98" i="4" s="1"/>
  <c r="AE98" i="4"/>
  <c r="AF98" i="4" s="1"/>
  <c r="AA98" i="4"/>
  <c r="AB98" i="4" s="1"/>
  <c r="W98" i="4"/>
  <c r="T98" i="4" s="1"/>
  <c r="R98" i="4"/>
  <c r="Q98" i="4"/>
  <c r="M98" i="4"/>
  <c r="N98" i="4" s="1"/>
  <c r="I98" i="4"/>
  <c r="J98" i="4" s="1"/>
  <c r="E98" i="4"/>
  <c r="F98" i="4" s="1"/>
  <c r="AT97" i="4"/>
  <c r="AP97" i="4" s="1"/>
  <c r="AN97" i="4"/>
  <c r="AM97" i="4"/>
  <c r="AI97" i="4"/>
  <c r="AJ97" i="4" s="1"/>
  <c r="AE97" i="4"/>
  <c r="AF97" i="4" s="1"/>
  <c r="AA97" i="4"/>
  <c r="AB97" i="4" s="1"/>
  <c r="W97" i="4"/>
  <c r="T97" i="4" s="1"/>
  <c r="R97" i="4"/>
  <c r="Q97" i="4"/>
  <c r="M97" i="4"/>
  <c r="N97" i="4" s="1"/>
  <c r="I97" i="4"/>
  <c r="J97" i="4" s="1"/>
  <c r="E97" i="4"/>
  <c r="F97" i="4" s="1"/>
  <c r="AT96" i="4"/>
  <c r="AP96" i="4" s="1"/>
  <c r="AN96" i="4"/>
  <c r="AM96" i="4"/>
  <c r="AI96" i="4"/>
  <c r="AJ96" i="4" s="1"/>
  <c r="AE96" i="4"/>
  <c r="AF96" i="4" s="1"/>
  <c r="AA96" i="4"/>
  <c r="AB96" i="4" s="1"/>
  <c r="W96" i="4"/>
  <c r="T96" i="4" s="1"/>
  <c r="R96" i="4"/>
  <c r="Q96" i="4"/>
  <c r="M96" i="4"/>
  <c r="N96" i="4" s="1"/>
  <c r="I96" i="4"/>
  <c r="J96" i="4" s="1"/>
  <c r="E96" i="4"/>
  <c r="F96" i="4" s="1"/>
  <c r="AT95" i="4"/>
  <c r="AP95" i="4" s="1"/>
  <c r="AN95" i="4"/>
  <c r="AM95" i="4"/>
  <c r="AI95" i="4"/>
  <c r="AJ95" i="4" s="1"/>
  <c r="AE95" i="4"/>
  <c r="AF95" i="4" s="1"/>
  <c r="AA95" i="4"/>
  <c r="AB95" i="4" s="1"/>
  <c r="W95" i="4"/>
  <c r="T95" i="4" s="1"/>
  <c r="R95" i="4"/>
  <c r="Q95" i="4"/>
  <c r="M95" i="4"/>
  <c r="N95" i="4" s="1"/>
  <c r="I95" i="4"/>
  <c r="J95" i="4" s="1"/>
  <c r="E95" i="4"/>
  <c r="F95" i="4" s="1"/>
  <c r="AT94" i="4"/>
  <c r="AP94" i="4" s="1"/>
  <c r="AN94" i="4"/>
  <c r="AM94" i="4"/>
  <c r="AI94" i="4"/>
  <c r="AJ94" i="4" s="1"/>
  <c r="AE94" i="4"/>
  <c r="AF94" i="4" s="1"/>
  <c r="AA94" i="4"/>
  <c r="AB94" i="4" s="1"/>
  <c r="W94" i="4"/>
  <c r="T94" i="4" s="1"/>
  <c r="R94" i="4"/>
  <c r="Q94" i="4"/>
  <c r="M94" i="4"/>
  <c r="N94" i="4" s="1"/>
  <c r="I94" i="4"/>
  <c r="J94" i="4" s="1"/>
  <c r="E94" i="4"/>
  <c r="F94" i="4" s="1"/>
  <c r="AT93" i="4"/>
  <c r="AP93" i="4" s="1"/>
  <c r="AN93" i="4"/>
  <c r="AM93" i="4"/>
  <c r="AI93" i="4"/>
  <c r="AJ93" i="4" s="1"/>
  <c r="AE93" i="4"/>
  <c r="AF93" i="4" s="1"/>
  <c r="AA93" i="4"/>
  <c r="AB93" i="4" s="1"/>
  <c r="W93" i="4"/>
  <c r="T93" i="4" s="1"/>
  <c r="R93" i="4"/>
  <c r="Q93" i="4"/>
  <c r="M93" i="4"/>
  <c r="N93" i="4" s="1"/>
  <c r="I93" i="4"/>
  <c r="J93" i="4" s="1"/>
  <c r="E93" i="4"/>
  <c r="F93" i="4" s="1"/>
  <c r="AT92" i="4"/>
  <c r="AP92" i="4" s="1"/>
  <c r="AM92" i="4"/>
  <c r="AN92" i="4" s="1"/>
  <c r="AI92" i="4"/>
  <c r="AJ92" i="4" s="1"/>
  <c r="AE92" i="4"/>
  <c r="AF92" i="4" s="1"/>
  <c r="AA92" i="4"/>
  <c r="AB92" i="4" s="1"/>
  <c r="W92" i="4"/>
  <c r="T92" i="4" s="1"/>
  <c r="Q92" i="4"/>
  <c r="R92" i="4" s="1"/>
  <c r="M92" i="4"/>
  <c r="N92" i="4" s="1"/>
  <c r="I92" i="4"/>
  <c r="J92" i="4" s="1"/>
  <c r="E92" i="4"/>
  <c r="F92" i="4" s="1"/>
  <c r="AT91" i="4"/>
  <c r="AP91" i="4" s="1"/>
  <c r="AN91" i="4"/>
  <c r="AM91" i="4"/>
  <c r="AI91" i="4"/>
  <c r="AJ91" i="4" s="1"/>
  <c r="AE91" i="4"/>
  <c r="AF91" i="4" s="1"/>
  <c r="AA91" i="4"/>
  <c r="AB91" i="4" s="1"/>
  <c r="W91" i="4"/>
  <c r="T91" i="4" s="1"/>
  <c r="R91" i="4"/>
  <c r="Q91" i="4"/>
  <c r="M91" i="4"/>
  <c r="N91" i="4" s="1"/>
  <c r="I91" i="4"/>
  <c r="J91" i="4" s="1"/>
  <c r="E91" i="4"/>
  <c r="F91" i="4" s="1"/>
  <c r="AT90" i="4"/>
  <c r="AP90" i="4" s="1"/>
  <c r="AN90" i="4"/>
  <c r="AM90" i="4"/>
  <c r="AI90" i="4"/>
  <c r="AJ90" i="4" s="1"/>
  <c r="AE90" i="4"/>
  <c r="AF90" i="4" s="1"/>
  <c r="AA90" i="4"/>
  <c r="AB90" i="4" s="1"/>
  <c r="W90" i="4"/>
  <c r="T90" i="4" s="1"/>
  <c r="R90" i="4"/>
  <c r="Q90" i="4"/>
  <c r="M90" i="4"/>
  <c r="N90" i="4" s="1"/>
  <c r="I90" i="4"/>
  <c r="J90" i="4" s="1"/>
  <c r="E90" i="4"/>
  <c r="F90" i="4" s="1"/>
  <c r="AT89" i="4"/>
  <c r="AP89" i="4" s="1"/>
  <c r="AN89" i="4"/>
  <c r="AM89" i="4"/>
  <c r="AI89" i="4"/>
  <c r="AJ89" i="4" s="1"/>
  <c r="AE89" i="4"/>
  <c r="AF89" i="4" s="1"/>
  <c r="AA89" i="4"/>
  <c r="AB89" i="4" s="1"/>
  <c r="W89" i="4"/>
  <c r="T89" i="4" s="1"/>
  <c r="R89" i="4"/>
  <c r="Q89" i="4"/>
  <c r="M89" i="4"/>
  <c r="N89" i="4" s="1"/>
  <c r="I89" i="4"/>
  <c r="J89" i="4" s="1"/>
  <c r="E89" i="4"/>
  <c r="F89" i="4" s="1"/>
  <c r="AT88" i="4"/>
  <c r="AP88" i="4" s="1"/>
  <c r="AM88" i="4"/>
  <c r="AN88" i="4" s="1"/>
  <c r="AI88" i="4"/>
  <c r="AJ88" i="4" s="1"/>
  <c r="AE88" i="4"/>
  <c r="AF88" i="4" s="1"/>
  <c r="AA88" i="4"/>
  <c r="AB88" i="4" s="1"/>
  <c r="W88" i="4"/>
  <c r="T88" i="4" s="1"/>
  <c r="Q88" i="4"/>
  <c r="R88" i="4" s="1"/>
  <c r="M88" i="4"/>
  <c r="N88" i="4" s="1"/>
  <c r="I88" i="4"/>
  <c r="J88" i="4" s="1"/>
  <c r="E88" i="4"/>
  <c r="F88" i="4" s="1"/>
  <c r="AT87" i="4"/>
  <c r="AP87" i="4" s="1"/>
  <c r="AN87" i="4"/>
  <c r="AM87" i="4"/>
  <c r="AI87" i="4"/>
  <c r="AJ87" i="4" s="1"/>
  <c r="AE87" i="4"/>
  <c r="AF87" i="4" s="1"/>
  <c r="AA87" i="4"/>
  <c r="AB87" i="4" s="1"/>
  <c r="W87" i="4"/>
  <c r="T87" i="4" s="1"/>
  <c r="R87" i="4"/>
  <c r="Q87" i="4"/>
  <c r="M87" i="4"/>
  <c r="N87" i="4" s="1"/>
  <c r="I87" i="4"/>
  <c r="J87" i="4" s="1"/>
  <c r="E87" i="4"/>
  <c r="F87" i="4" s="1"/>
  <c r="AT86" i="4"/>
  <c r="AP86" i="4" s="1"/>
  <c r="AN86" i="4"/>
  <c r="AM86" i="4"/>
  <c r="AI86" i="4"/>
  <c r="AJ86" i="4" s="1"/>
  <c r="AE86" i="4"/>
  <c r="AF86" i="4" s="1"/>
  <c r="AA86" i="4"/>
  <c r="AB86" i="4" s="1"/>
  <c r="W86" i="4"/>
  <c r="T86" i="4" s="1"/>
  <c r="R86" i="4"/>
  <c r="Q86" i="4"/>
  <c r="M86" i="4"/>
  <c r="N86" i="4" s="1"/>
  <c r="I86" i="4"/>
  <c r="J86" i="4" s="1"/>
  <c r="E86" i="4"/>
  <c r="F86" i="4" s="1"/>
  <c r="AT85" i="4"/>
  <c r="AP85" i="4" s="1"/>
  <c r="AN85" i="4"/>
  <c r="AM85" i="4"/>
  <c r="AI85" i="4"/>
  <c r="AJ85" i="4" s="1"/>
  <c r="AE85" i="4"/>
  <c r="AF85" i="4" s="1"/>
  <c r="AA85" i="4"/>
  <c r="AB85" i="4" s="1"/>
  <c r="W85" i="4"/>
  <c r="T85" i="4" s="1"/>
  <c r="R85" i="4"/>
  <c r="Q85" i="4"/>
  <c r="M85" i="4"/>
  <c r="N85" i="4" s="1"/>
  <c r="I85" i="4"/>
  <c r="J85" i="4" s="1"/>
  <c r="E85" i="4"/>
  <c r="F85" i="4" s="1"/>
  <c r="AT84" i="4"/>
  <c r="AP84" i="4" s="1"/>
  <c r="AN84" i="4"/>
  <c r="AM84" i="4"/>
  <c r="AJ84" i="4"/>
  <c r="AI84" i="4"/>
  <c r="AE84" i="4"/>
  <c r="AF84" i="4" s="1"/>
  <c r="AU84" i="4" s="1"/>
  <c r="AR84" i="4" s="1"/>
  <c r="AA84" i="4"/>
  <c r="AB84" i="4" s="1"/>
  <c r="W84" i="4"/>
  <c r="T84" i="4" s="1"/>
  <c r="R84" i="4"/>
  <c r="Q84" i="4"/>
  <c r="N84" i="4"/>
  <c r="M84" i="4"/>
  <c r="I84" i="4"/>
  <c r="J84" i="4" s="1"/>
  <c r="E84" i="4"/>
  <c r="F84" i="4" s="1"/>
  <c r="AT83" i="4"/>
  <c r="AP83" i="4" s="1"/>
  <c r="AN83" i="4"/>
  <c r="AM83" i="4"/>
  <c r="AI83" i="4"/>
  <c r="AJ83" i="4" s="1"/>
  <c r="AE83" i="4"/>
  <c r="AF83" i="4" s="1"/>
  <c r="AA83" i="4"/>
  <c r="AB83" i="4" s="1"/>
  <c r="W83" i="4"/>
  <c r="T83" i="4" s="1"/>
  <c r="R83" i="4"/>
  <c r="Q83" i="4"/>
  <c r="M83" i="4"/>
  <c r="N83" i="4" s="1"/>
  <c r="I83" i="4"/>
  <c r="J83" i="4" s="1"/>
  <c r="E83" i="4"/>
  <c r="F83" i="4" s="1"/>
  <c r="AT82" i="4"/>
  <c r="AP82" i="4" s="1"/>
  <c r="AN82" i="4"/>
  <c r="AM82" i="4"/>
  <c r="AI82" i="4"/>
  <c r="AJ82" i="4" s="1"/>
  <c r="AE82" i="4"/>
  <c r="AF82" i="4" s="1"/>
  <c r="AA82" i="4"/>
  <c r="AB82" i="4" s="1"/>
  <c r="W82" i="4"/>
  <c r="T82" i="4" s="1"/>
  <c r="R82" i="4"/>
  <c r="Q82" i="4"/>
  <c r="M82" i="4"/>
  <c r="N82" i="4" s="1"/>
  <c r="I82" i="4"/>
  <c r="J82" i="4" s="1"/>
  <c r="E82" i="4"/>
  <c r="F82" i="4" s="1"/>
  <c r="AT81" i="4"/>
  <c r="AP81" i="4" s="1"/>
  <c r="AN81" i="4"/>
  <c r="AM81" i="4"/>
  <c r="AI81" i="4"/>
  <c r="AJ81" i="4" s="1"/>
  <c r="AE81" i="4"/>
  <c r="AF81" i="4" s="1"/>
  <c r="AA81" i="4"/>
  <c r="AB81" i="4" s="1"/>
  <c r="W81" i="4"/>
  <c r="T81" i="4" s="1"/>
  <c r="R81" i="4"/>
  <c r="Q81" i="4"/>
  <c r="M81" i="4"/>
  <c r="N81" i="4" s="1"/>
  <c r="I81" i="4"/>
  <c r="J81" i="4" s="1"/>
  <c r="E81" i="4"/>
  <c r="F81" i="4" s="1"/>
  <c r="AT80" i="4"/>
  <c r="AP80" i="4" s="1"/>
  <c r="AN80" i="4"/>
  <c r="AM80" i="4"/>
  <c r="AI80" i="4"/>
  <c r="AJ80" i="4" s="1"/>
  <c r="AE80" i="4"/>
  <c r="AF80" i="4" s="1"/>
  <c r="AA80" i="4"/>
  <c r="AB80" i="4" s="1"/>
  <c r="W80" i="4"/>
  <c r="T80" i="4" s="1"/>
  <c r="R80" i="4"/>
  <c r="Q80" i="4"/>
  <c r="M80" i="4"/>
  <c r="N80" i="4" s="1"/>
  <c r="I80" i="4"/>
  <c r="J80" i="4" s="1"/>
  <c r="E80" i="4"/>
  <c r="F80" i="4" s="1"/>
  <c r="AT79" i="4"/>
  <c r="AP79" i="4" s="1"/>
  <c r="AN79" i="4"/>
  <c r="AM79" i="4"/>
  <c r="AI79" i="4"/>
  <c r="AJ79" i="4" s="1"/>
  <c r="AE79" i="4"/>
  <c r="AF79" i="4" s="1"/>
  <c r="AA79" i="4"/>
  <c r="AB79" i="4" s="1"/>
  <c r="W79" i="4"/>
  <c r="T79" i="4" s="1"/>
  <c r="R79" i="4"/>
  <c r="Q79" i="4"/>
  <c r="M79" i="4"/>
  <c r="N79" i="4" s="1"/>
  <c r="I79" i="4"/>
  <c r="J79" i="4" s="1"/>
  <c r="E79" i="4"/>
  <c r="F79" i="4" s="1"/>
  <c r="AT78" i="4"/>
  <c r="AP78" i="4" s="1"/>
  <c r="AN78" i="4"/>
  <c r="AM78" i="4"/>
  <c r="AJ78" i="4"/>
  <c r="AI78" i="4"/>
  <c r="AE78" i="4"/>
  <c r="AF78" i="4" s="1"/>
  <c r="AU78" i="4" s="1"/>
  <c r="AR78" i="4" s="1"/>
  <c r="AA78" i="4"/>
  <c r="AB78" i="4" s="1"/>
  <c r="W78" i="4"/>
  <c r="T78" i="4" s="1"/>
  <c r="R78" i="4"/>
  <c r="Q78" i="4"/>
  <c r="N78" i="4"/>
  <c r="M78" i="4"/>
  <c r="I78" i="4"/>
  <c r="J78" i="4" s="1"/>
  <c r="E78" i="4"/>
  <c r="F78" i="4" s="1"/>
  <c r="AT77" i="4"/>
  <c r="AP77" i="4" s="1"/>
  <c r="AN77" i="4"/>
  <c r="AM77" i="4"/>
  <c r="AJ77" i="4"/>
  <c r="AI77" i="4"/>
  <c r="AE77" i="4"/>
  <c r="AF77" i="4" s="1"/>
  <c r="AU77" i="4" s="1"/>
  <c r="AR77" i="4" s="1"/>
  <c r="AA77" i="4"/>
  <c r="AB77" i="4" s="1"/>
  <c r="W77" i="4"/>
  <c r="T77" i="4" s="1"/>
  <c r="R77" i="4"/>
  <c r="Q77" i="4"/>
  <c r="N77" i="4"/>
  <c r="M77" i="4"/>
  <c r="I77" i="4"/>
  <c r="J77" i="4" s="1"/>
  <c r="E77" i="4"/>
  <c r="F77" i="4" s="1"/>
  <c r="AU76" i="4"/>
  <c r="AT76" i="4"/>
  <c r="AR76" i="4"/>
  <c r="AQ76" i="4"/>
  <c r="AP76" i="4"/>
  <c r="AN76" i="4"/>
  <c r="AM76" i="4"/>
  <c r="AJ76" i="4"/>
  <c r="AI76" i="4"/>
  <c r="AF76" i="4"/>
  <c r="AE76" i="4"/>
  <c r="AB76" i="4"/>
  <c r="AA76" i="4"/>
  <c r="W76" i="4"/>
  <c r="T76" i="4"/>
  <c r="R76" i="4"/>
  <c r="Q76" i="4"/>
  <c r="M76" i="4"/>
  <c r="N76" i="4" s="1"/>
  <c r="I76" i="4"/>
  <c r="J76" i="4" s="1"/>
  <c r="E76" i="4"/>
  <c r="F76" i="4" s="1"/>
  <c r="AU75" i="4"/>
  <c r="AT75" i="4"/>
  <c r="AR75" i="4"/>
  <c r="AQ75" i="4"/>
  <c r="AP75" i="4"/>
  <c r="AN75" i="4"/>
  <c r="AM75" i="4"/>
  <c r="AJ75" i="4"/>
  <c r="AI75" i="4"/>
  <c r="AF75" i="4"/>
  <c r="AE75" i="4"/>
  <c r="AB75" i="4"/>
  <c r="AA75" i="4"/>
  <c r="W75" i="4"/>
  <c r="T75" i="4" s="1"/>
  <c r="R75" i="4"/>
  <c r="Q75" i="4"/>
  <c r="M75" i="4"/>
  <c r="N75" i="4" s="1"/>
  <c r="I75" i="4"/>
  <c r="J75" i="4" s="1"/>
  <c r="E75" i="4"/>
  <c r="F75" i="4" s="1"/>
  <c r="AT74" i="4"/>
  <c r="AP74" i="4" s="1"/>
  <c r="AN74" i="4"/>
  <c r="AM74" i="4"/>
  <c r="AI74" i="4"/>
  <c r="AJ74" i="4" s="1"/>
  <c r="AE74" i="4"/>
  <c r="AF74" i="4" s="1"/>
  <c r="AA74" i="4"/>
  <c r="AB74" i="4" s="1"/>
  <c r="W74" i="4"/>
  <c r="T74" i="4" s="1"/>
  <c r="R74" i="4"/>
  <c r="Q74" i="4"/>
  <c r="M74" i="4"/>
  <c r="N74" i="4" s="1"/>
  <c r="I74" i="4"/>
  <c r="J74" i="4" s="1"/>
  <c r="E74" i="4"/>
  <c r="F74" i="4" s="1"/>
  <c r="AU73" i="4"/>
  <c r="AT73" i="4"/>
  <c r="AR73" i="4"/>
  <c r="AQ73" i="4"/>
  <c r="AP73" i="4"/>
  <c r="AN73" i="4"/>
  <c r="AM73" i="4"/>
  <c r="AJ73" i="4"/>
  <c r="AI73" i="4"/>
  <c r="AF73" i="4"/>
  <c r="AE73" i="4"/>
  <c r="AB73" i="4"/>
  <c r="AA73" i="4"/>
  <c r="W73" i="4"/>
  <c r="T73" i="4" s="1"/>
  <c r="R73" i="4"/>
  <c r="Q73" i="4"/>
  <c r="M73" i="4"/>
  <c r="N73" i="4" s="1"/>
  <c r="I73" i="4"/>
  <c r="J73" i="4" s="1"/>
  <c r="E73" i="4"/>
  <c r="F73" i="4" s="1"/>
  <c r="AT72" i="4"/>
  <c r="AP72" i="4" s="1"/>
  <c r="AM72" i="4"/>
  <c r="AN72" i="4" s="1"/>
  <c r="AI72" i="4"/>
  <c r="AJ72" i="4" s="1"/>
  <c r="AE72" i="4"/>
  <c r="AF72" i="4" s="1"/>
  <c r="AA72" i="4"/>
  <c r="AB72" i="4" s="1"/>
  <c r="W72" i="4"/>
  <c r="T72" i="4" s="1"/>
  <c r="Q72" i="4"/>
  <c r="R72" i="4" s="1"/>
  <c r="M72" i="4"/>
  <c r="N72" i="4" s="1"/>
  <c r="I72" i="4"/>
  <c r="J72" i="4" s="1"/>
  <c r="E72" i="4"/>
  <c r="F72" i="4" s="1"/>
  <c r="AT71" i="4"/>
  <c r="AP71" i="4" s="1"/>
  <c r="AN71" i="4"/>
  <c r="AM71" i="4"/>
  <c r="AI71" i="4"/>
  <c r="AJ71" i="4" s="1"/>
  <c r="AE71" i="4"/>
  <c r="AF71" i="4" s="1"/>
  <c r="AA71" i="4"/>
  <c r="AB71" i="4" s="1"/>
  <c r="W71" i="4"/>
  <c r="T71" i="4" s="1"/>
  <c r="R71" i="4"/>
  <c r="Q71" i="4"/>
  <c r="M71" i="4"/>
  <c r="N71" i="4" s="1"/>
  <c r="I71" i="4"/>
  <c r="J71" i="4" s="1"/>
  <c r="E71" i="4"/>
  <c r="F71" i="4" s="1"/>
  <c r="AT70" i="4"/>
  <c r="AP70" i="4" s="1"/>
  <c r="AN70" i="4"/>
  <c r="AM70" i="4"/>
  <c r="AI70" i="4"/>
  <c r="AJ70" i="4" s="1"/>
  <c r="AE70" i="4"/>
  <c r="AF70" i="4" s="1"/>
  <c r="AA70" i="4"/>
  <c r="AB70" i="4" s="1"/>
  <c r="W70" i="4"/>
  <c r="T70" i="4" s="1"/>
  <c r="R70" i="4"/>
  <c r="Q70" i="4"/>
  <c r="M70" i="4"/>
  <c r="N70" i="4" s="1"/>
  <c r="I70" i="4"/>
  <c r="J70" i="4" s="1"/>
  <c r="E70" i="4"/>
  <c r="F70" i="4" s="1"/>
  <c r="AT69" i="4"/>
  <c r="AP69" i="4"/>
  <c r="AN69" i="4"/>
  <c r="AM69" i="4"/>
  <c r="AI69" i="4"/>
  <c r="AJ69" i="4" s="1"/>
  <c r="AE69" i="4"/>
  <c r="AF69" i="4" s="1"/>
  <c r="AA69" i="4"/>
  <c r="AB69" i="4" s="1"/>
  <c r="W69" i="4"/>
  <c r="T69" i="4" s="1"/>
  <c r="R69" i="4"/>
  <c r="Q69" i="4"/>
  <c r="M69" i="4"/>
  <c r="N69" i="4" s="1"/>
  <c r="I69" i="4"/>
  <c r="J69" i="4" s="1"/>
  <c r="E69" i="4"/>
  <c r="F69" i="4" s="1"/>
  <c r="AT68" i="4"/>
  <c r="AP68" i="4" s="1"/>
  <c r="AN68" i="4"/>
  <c r="AM68" i="4"/>
  <c r="AI68" i="4"/>
  <c r="AJ68" i="4" s="1"/>
  <c r="AE68" i="4"/>
  <c r="AF68" i="4" s="1"/>
  <c r="AA68" i="4"/>
  <c r="AB68" i="4" s="1"/>
  <c r="W68" i="4"/>
  <c r="T68" i="4" s="1"/>
  <c r="R68" i="4"/>
  <c r="Q68" i="4"/>
  <c r="M68" i="4"/>
  <c r="N68" i="4" s="1"/>
  <c r="I68" i="4"/>
  <c r="J68" i="4" s="1"/>
  <c r="E68" i="4"/>
  <c r="F68" i="4" s="1"/>
  <c r="AU67" i="4"/>
  <c r="AT67" i="4"/>
  <c r="AR67" i="4"/>
  <c r="AQ67" i="4"/>
  <c r="AP67" i="4"/>
  <c r="AN67" i="4"/>
  <c r="AM67" i="4"/>
  <c r="AJ67" i="4"/>
  <c r="AI67" i="4"/>
  <c r="AF67" i="4"/>
  <c r="AE67" i="4"/>
  <c r="AB67" i="4"/>
  <c r="AA67" i="4"/>
  <c r="W67" i="4"/>
  <c r="T67" i="4" s="1"/>
  <c r="R67" i="4"/>
  <c r="Q67" i="4"/>
  <c r="M67" i="4"/>
  <c r="N67" i="4" s="1"/>
  <c r="I67" i="4"/>
  <c r="J67" i="4" s="1"/>
  <c r="E67" i="4"/>
  <c r="F67" i="4" s="1"/>
  <c r="AT66" i="4"/>
  <c r="AP66" i="4" s="1"/>
  <c r="AN66" i="4"/>
  <c r="AM66" i="4"/>
  <c r="AI66" i="4"/>
  <c r="AJ66" i="4" s="1"/>
  <c r="AE66" i="4"/>
  <c r="AF66" i="4" s="1"/>
  <c r="AA66" i="4"/>
  <c r="AB66" i="4" s="1"/>
  <c r="W66" i="4"/>
  <c r="T66" i="4" s="1"/>
  <c r="R66" i="4"/>
  <c r="Q66" i="4"/>
  <c r="M66" i="4"/>
  <c r="N66" i="4" s="1"/>
  <c r="I66" i="4"/>
  <c r="J66" i="4" s="1"/>
  <c r="E66" i="4"/>
  <c r="F66" i="4" s="1"/>
  <c r="AT65" i="4"/>
  <c r="AP65" i="4" s="1"/>
  <c r="AM65" i="4"/>
  <c r="AN65" i="4" s="1"/>
  <c r="AI65" i="4"/>
  <c r="AJ65" i="4" s="1"/>
  <c r="AE65" i="4"/>
  <c r="AF65" i="4" s="1"/>
  <c r="AA65" i="4"/>
  <c r="AB65" i="4" s="1"/>
  <c r="W65" i="4"/>
  <c r="T65" i="4" s="1"/>
  <c r="Q65" i="4"/>
  <c r="R65" i="4" s="1"/>
  <c r="M65" i="4"/>
  <c r="N65" i="4" s="1"/>
  <c r="I65" i="4"/>
  <c r="J65" i="4" s="1"/>
  <c r="E65" i="4"/>
  <c r="F65" i="4" s="1"/>
  <c r="AT64" i="4"/>
  <c r="AP64" i="4" s="1"/>
  <c r="AN64" i="4"/>
  <c r="AM64" i="4"/>
  <c r="AI64" i="4"/>
  <c r="AJ64" i="4" s="1"/>
  <c r="AE64" i="4"/>
  <c r="AF64" i="4" s="1"/>
  <c r="AA64" i="4"/>
  <c r="AB64" i="4" s="1"/>
  <c r="W64" i="4"/>
  <c r="T64" i="4" s="1"/>
  <c r="R64" i="4"/>
  <c r="Q64" i="4"/>
  <c r="M64" i="4"/>
  <c r="N64" i="4" s="1"/>
  <c r="I64" i="4"/>
  <c r="J64" i="4" s="1"/>
  <c r="E64" i="4"/>
  <c r="F64" i="4" s="1"/>
  <c r="AT63" i="4"/>
  <c r="AP63" i="4" s="1"/>
  <c r="AN63" i="4"/>
  <c r="AM63" i="4"/>
  <c r="AI63" i="4"/>
  <c r="AJ63" i="4" s="1"/>
  <c r="AE63" i="4"/>
  <c r="AF63" i="4" s="1"/>
  <c r="AA63" i="4"/>
  <c r="AB63" i="4" s="1"/>
  <c r="W63" i="4"/>
  <c r="T63" i="4" s="1"/>
  <c r="R63" i="4"/>
  <c r="Q63" i="4"/>
  <c r="M63" i="4"/>
  <c r="N63" i="4" s="1"/>
  <c r="I63" i="4"/>
  <c r="J63" i="4" s="1"/>
  <c r="E63" i="4"/>
  <c r="F63" i="4" s="1"/>
  <c r="AU62" i="4"/>
  <c r="AT62" i="4"/>
  <c r="AR62" i="4"/>
  <c r="AQ62" i="4"/>
  <c r="AP62" i="4"/>
  <c r="AN62" i="4"/>
  <c r="AM62" i="4"/>
  <c r="AJ62" i="4"/>
  <c r="AI62" i="4"/>
  <c r="AF62" i="4"/>
  <c r="AE62" i="4"/>
  <c r="AB62" i="4"/>
  <c r="AA62" i="4"/>
  <c r="W62" i="4"/>
  <c r="T62" i="4" s="1"/>
  <c r="R62" i="4"/>
  <c r="Q62" i="4"/>
  <c r="M62" i="4"/>
  <c r="N62" i="4" s="1"/>
  <c r="I62" i="4"/>
  <c r="J62" i="4" s="1"/>
  <c r="E62" i="4"/>
  <c r="F62" i="4" s="1"/>
  <c r="AT61" i="4"/>
  <c r="AP61" i="4" s="1"/>
  <c r="AN61" i="4"/>
  <c r="AM61" i="4"/>
  <c r="AI61" i="4"/>
  <c r="AJ61" i="4" s="1"/>
  <c r="AE61" i="4"/>
  <c r="AF61" i="4" s="1"/>
  <c r="AA61" i="4"/>
  <c r="AB61" i="4" s="1"/>
  <c r="W61" i="4"/>
  <c r="T61" i="4" s="1"/>
  <c r="R61" i="4"/>
  <c r="Q61" i="4"/>
  <c r="M61" i="4"/>
  <c r="N61" i="4" s="1"/>
  <c r="I61" i="4"/>
  <c r="J61" i="4" s="1"/>
  <c r="E61" i="4"/>
  <c r="F61" i="4" s="1"/>
  <c r="AT60" i="4"/>
  <c r="AP60" i="4" s="1"/>
  <c r="AN60" i="4"/>
  <c r="AM60" i="4"/>
  <c r="AI60" i="4"/>
  <c r="AJ60" i="4" s="1"/>
  <c r="AE60" i="4"/>
  <c r="AF60" i="4" s="1"/>
  <c r="AA60" i="4"/>
  <c r="AB60" i="4" s="1"/>
  <c r="W60" i="4"/>
  <c r="T60" i="4" s="1"/>
  <c r="R60" i="4"/>
  <c r="Q60" i="4"/>
  <c r="M60" i="4"/>
  <c r="N60" i="4" s="1"/>
  <c r="I60" i="4"/>
  <c r="J60" i="4" s="1"/>
  <c r="E60" i="4"/>
  <c r="F60" i="4" s="1"/>
  <c r="AT59" i="4"/>
  <c r="AP59" i="4" s="1"/>
  <c r="AM59" i="4"/>
  <c r="AN59" i="4" s="1"/>
  <c r="AI59" i="4"/>
  <c r="AJ59" i="4" s="1"/>
  <c r="AE59" i="4"/>
  <c r="AF59" i="4" s="1"/>
  <c r="AA59" i="4"/>
  <c r="AB59" i="4" s="1"/>
  <c r="W59" i="4"/>
  <c r="T59" i="4" s="1"/>
  <c r="Q59" i="4"/>
  <c r="R59" i="4" s="1"/>
  <c r="M59" i="4"/>
  <c r="N59" i="4" s="1"/>
  <c r="I59" i="4"/>
  <c r="J59" i="4" s="1"/>
  <c r="E59" i="4"/>
  <c r="F59" i="4" s="1"/>
  <c r="AT58" i="4"/>
  <c r="AP58" i="4" s="1"/>
  <c r="AN58" i="4"/>
  <c r="AM58" i="4"/>
  <c r="AI58" i="4"/>
  <c r="AJ58" i="4" s="1"/>
  <c r="AE58" i="4"/>
  <c r="AF58" i="4" s="1"/>
  <c r="AA58" i="4"/>
  <c r="AB58" i="4" s="1"/>
  <c r="W58" i="4"/>
  <c r="T58" i="4" s="1"/>
  <c r="R58" i="4"/>
  <c r="Q58" i="4"/>
  <c r="M58" i="4"/>
  <c r="N58" i="4" s="1"/>
  <c r="I58" i="4"/>
  <c r="J58" i="4" s="1"/>
  <c r="E58" i="4"/>
  <c r="F58" i="4" s="1"/>
  <c r="AU57" i="4"/>
  <c r="AT57" i="4"/>
  <c r="AR57" i="4"/>
  <c r="AQ57" i="4"/>
  <c r="AP57" i="4"/>
  <c r="AN57" i="4"/>
  <c r="AM57" i="4"/>
  <c r="AJ57" i="4"/>
  <c r="AI57" i="4"/>
  <c r="AF57" i="4"/>
  <c r="AE57" i="4"/>
  <c r="AB57" i="4"/>
  <c r="AA57" i="4"/>
  <c r="W57" i="4"/>
  <c r="T57" i="4" s="1"/>
  <c r="R57" i="4"/>
  <c r="Q57" i="4"/>
  <c r="M57" i="4"/>
  <c r="N57" i="4" s="1"/>
  <c r="I57" i="4"/>
  <c r="J57" i="4" s="1"/>
  <c r="E57" i="4"/>
  <c r="F57" i="4" s="1"/>
  <c r="AT56" i="4"/>
  <c r="AP56" i="4" s="1"/>
  <c r="AN56" i="4"/>
  <c r="AM56" i="4"/>
  <c r="AI56" i="4"/>
  <c r="AJ56" i="4" s="1"/>
  <c r="AE56" i="4"/>
  <c r="AF56" i="4" s="1"/>
  <c r="AA56" i="4"/>
  <c r="AB56" i="4" s="1"/>
  <c r="W56" i="4"/>
  <c r="T56" i="4" s="1"/>
  <c r="R56" i="4"/>
  <c r="Q56" i="4"/>
  <c r="M56" i="4"/>
  <c r="N56" i="4" s="1"/>
  <c r="I56" i="4"/>
  <c r="J56" i="4" s="1"/>
  <c r="E56" i="4"/>
  <c r="F56" i="4" s="1"/>
  <c r="AT55" i="4"/>
  <c r="AP55" i="4" s="1"/>
  <c r="AN55" i="4"/>
  <c r="AM55" i="4"/>
  <c r="AI55" i="4"/>
  <c r="AJ55" i="4" s="1"/>
  <c r="AE55" i="4"/>
  <c r="AF55" i="4" s="1"/>
  <c r="AA55" i="4"/>
  <c r="AB55" i="4" s="1"/>
  <c r="W55" i="4"/>
  <c r="T55" i="4" s="1"/>
  <c r="R55" i="4"/>
  <c r="Q55" i="4"/>
  <c r="M55" i="4"/>
  <c r="N55" i="4" s="1"/>
  <c r="I55" i="4"/>
  <c r="J55" i="4" s="1"/>
  <c r="E55" i="4"/>
  <c r="F55" i="4" s="1"/>
  <c r="AT54" i="4"/>
  <c r="AP54" i="4" s="1"/>
  <c r="AN54" i="4"/>
  <c r="AM54" i="4"/>
  <c r="AJ54" i="4"/>
  <c r="AI54" i="4"/>
  <c r="AE54" i="4"/>
  <c r="AF54" i="4" s="1"/>
  <c r="AU54" i="4" s="1"/>
  <c r="AR54" i="4" s="1"/>
  <c r="AA54" i="4"/>
  <c r="AB54" i="4" s="1"/>
  <c r="W54" i="4"/>
  <c r="T54" i="4" s="1"/>
  <c r="R54" i="4"/>
  <c r="Q54" i="4"/>
  <c r="N54" i="4"/>
  <c r="M54" i="4"/>
  <c r="I54" i="4"/>
  <c r="J54" i="4" s="1"/>
  <c r="E54" i="4"/>
  <c r="F54" i="4" s="1"/>
  <c r="AT53" i="4"/>
  <c r="AP53" i="4" s="1"/>
  <c r="AN53" i="4"/>
  <c r="AM53" i="4"/>
  <c r="AJ53" i="4"/>
  <c r="AI53" i="4"/>
  <c r="AE53" i="4"/>
  <c r="AF53" i="4" s="1"/>
  <c r="AU53" i="4" s="1"/>
  <c r="AR53" i="4" s="1"/>
  <c r="AA53" i="4"/>
  <c r="AB53" i="4" s="1"/>
  <c r="W53" i="4"/>
  <c r="T53" i="4" s="1"/>
  <c r="R53" i="4"/>
  <c r="Q53" i="4"/>
  <c r="N53" i="4"/>
  <c r="M53" i="4"/>
  <c r="I53" i="4"/>
  <c r="J53" i="4" s="1"/>
  <c r="E53" i="4"/>
  <c r="F53" i="4" s="1"/>
  <c r="AT52" i="4"/>
  <c r="AP52" i="4" s="1"/>
  <c r="AN52" i="4"/>
  <c r="AM52" i="4"/>
  <c r="AI52" i="4"/>
  <c r="AJ52" i="4" s="1"/>
  <c r="AE52" i="4"/>
  <c r="AF52" i="4" s="1"/>
  <c r="AA52" i="4"/>
  <c r="AB52" i="4" s="1"/>
  <c r="W52" i="4"/>
  <c r="T52" i="4" s="1"/>
  <c r="R52" i="4"/>
  <c r="Q52" i="4"/>
  <c r="M52" i="4"/>
  <c r="N52" i="4" s="1"/>
  <c r="I52" i="4"/>
  <c r="J52" i="4" s="1"/>
  <c r="E52" i="4"/>
  <c r="F52" i="4" s="1"/>
  <c r="AT51" i="4"/>
  <c r="AP51" i="4" s="1"/>
  <c r="AN51" i="4"/>
  <c r="AM51" i="4"/>
  <c r="AI51" i="4"/>
  <c r="AJ51" i="4" s="1"/>
  <c r="AE51" i="4"/>
  <c r="AF51" i="4" s="1"/>
  <c r="AA51" i="4"/>
  <c r="AB51" i="4" s="1"/>
  <c r="W51" i="4"/>
  <c r="T51" i="4" s="1"/>
  <c r="R51" i="4"/>
  <c r="Q51" i="4"/>
  <c r="M51" i="4"/>
  <c r="N51" i="4" s="1"/>
  <c r="I51" i="4"/>
  <c r="J51" i="4" s="1"/>
  <c r="E51" i="4"/>
  <c r="F51" i="4" s="1"/>
  <c r="AT50" i="4"/>
  <c r="AP50" i="4" s="1"/>
  <c r="AN50" i="4"/>
  <c r="AM50" i="4"/>
  <c r="AI50" i="4"/>
  <c r="AJ50" i="4" s="1"/>
  <c r="AE50" i="4"/>
  <c r="AF50" i="4" s="1"/>
  <c r="AA50" i="4"/>
  <c r="AB50" i="4" s="1"/>
  <c r="W50" i="4"/>
  <c r="T50" i="4" s="1"/>
  <c r="R50" i="4"/>
  <c r="Q50" i="4"/>
  <c r="M50" i="4"/>
  <c r="N50" i="4" s="1"/>
  <c r="I50" i="4"/>
  <c r="J50" i="4" s="1"/>
  <c r="E50" i="4"/>
  <c r="F50" i="4" s="1"/>
  <c r="AT49" i="4"/>
  <c r="AP49" i="4" s="1"/>
  <c r="AN49" i="4"/>
  <c r="AM49" i="4"/>
  <c r="AJ49" i="4"/>
  <c r="AI49" i="4"/>
  <c r="AE49" i="4"/>
  <c r="AF49" i="4" s="1"/>
  <c r="AU49" i="4" s="1"/>
  <c r="AR49" i="4" s="1"/>
  <c r="AA49" i="4"/>
  <c r="AB49" i="4" s="1"/>
  <c r="W49" i="4"/>
  <c r="T49" i="4" s="1"/>
  <c r="R49" i="4"/>
  <c r="Q49" i="4"/>
  <c r="N49" i="4"/>
  <c r="M49" i="4"/>
  <c r="I49" i="4"/>
  <c r="J49" i="4" s="1"/>
  <c r="E49" i="4"/>
  <c r="F49" i="4" s="1"/>
  <c r="AT48" i="4"/>
  <c r="AP48" i="4" s="1"/>
  <c r="AN48" i="4"/>
  <c r="AM48" i="4"/>
  <c r="AI48" i="4"/>
  <c r="AJ48" i="4" s="1"/>
  <c r="AE48" i="4"/>
  <c r="AF48" i="4" s="1"/>
  <c r="AA48" i="4"/>
  <c r="AB48" i="4" s="1"/>
  <c r="W48" i="4"/>
  <c r="T48" i="4" s="1"/>
  <c r="R48" i="4"/>
  <c r="Q48" i="4"/>
  <c r="M48" i="4"/>
  <c r="N48" i="4" s="1"/>
  <c r="I48" i="4"/>
  <c r="J48" i="4" s="1"/>
  <c r="E48" i="4"/>
  <c r="F48" i="4" s="1"/>
  <c r="AT47" i="4"/>
  <c r="AP47" i="4" s="1"/>
  <c r="AN47" i="4"/>
  <c r="AM47" i="4"/>
  <c r="AI47" i="4"/>
  <c r="AJ47" i="4" s="1"/>
  <c r="AE47" i="4"/>
  <c r="AF47" i="4" s="1"/>
  <c r="AA47" i="4"/>
  <c r="AB47" i="4" s="1"/>
  <c r="W47" i="4"/>
  <c r="T47" i="4" s="1"/>
  <c r="R47" i="4"/>
  <c r="Q47" i="4"/>
  <c r="M47" i="4"/>
  <c r="N47" i="4" s="1"/>
  <c r="I47" i="4"/>
  <c r="J47" i="4" s="1"/>
  <c r="E47" i="4"/>
  <c r="F47" i="4" s="1"/>
  <c r="AT46" i="4"/>
  <c r="AP46" i="4" s="1"/>
  <c r="AN46" i="4"/>
  <c r="AM46" i="4"/>
  <c r="AJ46" i="4"/>
  <c r="AI46" i="4"/>
  <c r="AE46" i="4"/>
  <c r="AF46" i="4" s="1"/>
  <c r="AU46" i="4" s="1"/>
  <c r="AR46" i="4" s="1"/>
  <c r="AA46" i="4"/>
  <c r="AB46" i="4" s="1"/>
  <c r="W46" i="4"/>
  <c r="T46" i="4" s="1"/>
  <c r="R46" i="4"/>
  <c r="Q46" i="4"/>
  <c r="N46" i="4"/>
  <c r="M46" i="4"/>
  <c r="I46" i="4"/>
  <c r="J46" i="4" s="1"/>
  <c r="E46" i="4"/>
  <c r="F46" i="4" s="1"/>
  <c r="AU45" i="4"/>
  <c r="AT45" i="4"/>
  <c r="AR45" i="4"/>
  <c r="AQ45" i="4"/>
  <c r="AP45" i="4"/>
  <c r="AN45" i="4"/>
  <c r="AM45" i="4"/>
  <c r="AJ45" i="4"/>
  <c r="AI45" i="4"/>
  <c r="AF45" i="4"/>
  <c r="AE45" i="4"/>
  <c r="AB45" i="4"/>
  <c r="AA45" i="4"/>
  <c r="W45" i="4"/>
  <c r="T45" i="4" s="1"/>
  <c r="R45" i="4"/>
  <c r="Q45" i="4"/>
  <c r="M45" i="4"/>
  <c r="N45" i="4" s="1"/>
  <c r="I45" i="4"/>
  <c r="J45" i="4" s="1"/>
  <c r="E45" i="4"/>
  <c r="F45" i="4" s="1"/>
  <c r="AT44" i="4"/>
  <c r="AP44" i="4" s="1"/>
  <c r="AN44" i="4"/>
  <c r="AM44" i="4"/>
  <c r="AI44" i="4"/>
  <c r="AJ44" i="4" s="1"/>
  <c r="AE44" i="4"/>
  <c r="AF44" i="4" s="1"/>
  <c r="AA44" i="4"/>
  <c r="AB44" i="4" s="1"/>
  <c r="W44" i="4"/>
  <c r="T44" i="4" s="1"/>
  <c r="R44" i="4"/>
  <c r="Q44" i="4"/>
  <c r="M44" i="4"/>
  <c r="N44" i="4" s="1"/>
  <c r="I44" i="4"/>
  <c r="J44" i="4" s="1"/>
  <c r="E44" i="4"/>
  <c r="F44" i="4" s="1"/>
  <c r="AT43" i="4"/>
  <c r="AP43" i="4" s="1"/>
  <c r="AN43" i="4"/>
  <c r="AM43" i="4"/>
  <c r="AI43" i="4"/>
  <c r="AJ43" i="4" s="1"/>
  <c r="AE43" i="4"/>
  <c r="AF43" i="4" s="1"/>
  <c r="AA43" i="4"/>
  <c r="AB43" i="4" s="1"/>
  <c r="W43" i="4"/>
  <c r="T43" i="4" s="1"/>
  <c r="R43" i="4"/>
  <c r="Q43" i="4"/>
  <c r="M43" i="4"/>
  <c r="N43" i="4" s="1"/>
  <c r="I43" i="4"/>
  <c r="J43" i="4" s="1"/>
  <c r="E43" i="4"/>
  <c r="F43" i="4" s="1"/>
  <c r="AT42" i="4"/>
  <c r="AP42" i="4" s="1"/>
  <c r="AN42" i="4"/>
  <c r="AM42" i="4"/>
  <c r="AI42" i="4"/>
  <c r="AJ42" i="4" s="1"/>
  <c r="AE42" i="4"/>
  <c r="AF42" i="4" s="1"/>
  <c r="AA42" i="4"/>
  <c r="AB42" i="4" s="1"/>
  <c r="W42" i="4"/>
  <c r="T42" i="4" s="1"/>
  <c r="R42" i="4"/>
  <c r="Q42" i="4"/>
  <c r="M42" i="4"/>
  <c r="N42" i="4" s="1"/>
  <c r="I42" i="4"/>
  <c r="J42" i="4" s="1"/>
  <c r="E42" i="4"/>
  <c r="F42" i="4" s="1"/>
  <c r="AT41" i="4"/>
  <c r="AP41" i="4" s="1"/>
  <c r="AN41" i="4"/>
  <c r="AM41" i="4"/>
  <c r="AI41" i="4"/>
  <c r="AJ41" i="4" s="1"/>
  <c r="AE41" i="4"/>
  <c r="AF41" i="4" s="1"/>
  <c r="AA41" i="4"/>
  <c r="AB41" i="4" s="1"/>
  <c r="W41" i="4"/>
  <c r="T41" i="4" s="1"/>
  <c r="R41" i="4"/>
  <c r="Q41" i="4"/>
  <c r="M41" i="4"/>
  <c r="N41" i="4" s="1"/>
  <c r="I41" i="4"/>
  <c r="J41" i="4" s="1"/>
  <c r="E41" i="4"/>
  <c r="F41" i="4" s="1"/>
  <c r="AT40" i="4"/>
  <c r="AP40" i="4" s="1"/>
  <c r="AN40" i="4"/>
  <c r="AM40" i="4"/>
  <c r="AI40" i="4"/>
  <c r="AJ40" i="4" s="1"/>
  <c r="AE40" i="4"/>
  <c r="AF40" i="4" s="1"/>
  <c r="AA40" i="4"/>
  <c r="AB40" i="4" s="1"/>
  <c r="W40" i="4"/>
  <c r="T40" i="4" s="1"/>
  <c r="R40" i="4"/>
  <c r="Q40" i="4"/>
  <c r="M40" i="4"/>
  <c r="N40" i="4" s="1"/>
  <c r="I40" i="4"/>
  <c r="J40" i="4" s="1"/>
  <c r="E40" i="4"/>
  <c r="F40" i="4" s="1"/>
  <c r="AT39" i="4"/>
  <c r="AP39" i="4" s="1"/>
  <c r="AN39" i="4"/>
  <c r="AM39" i="4"/>
  <c r="AI39" i="4"/>
  <c r="AJ39" i="4" s="1"/>
  <c r="AE39" i="4"/>
  <c r="AF39" i="4" s="1"/>
  <c r="AA39" i="4"/>
  <c r="AB39" i="4" s="1"/>
  <c r="W39" i="4"/>
  <c r="T39" i="4" s="1"/>
  <c r="R39" i="4"/>
  <c r="Q39" i="4"/>
  <c r="M39" i="4"/>
  <c r="N39" i="4" s="1"/>
  <c r="I39" i="4"/>
  <c r="J39" i="4" s="1"/>
  <c r="E39" i="4"/>
  <c r="F39" i="4" s="1"/>
  <c r="AT38" i="4"/>
  <c r="AP38" i="4" s="1"/>
  <c r="AM38" i="4"/>
  <c r="AN38" i="4" s="1"/>
  <c r="AI38" i="4"/>
  <c r="AJ38" i="4" s="1"/>
  <c r="AE38" i="4"/>
  <c r="AF38" i="4" s="1"/>
  <c r="AA38" i="4"/>
  <c r="AB38" i="4" s="1"/>
  <c r="W38" i="4"/>
  <c r="T38" i="4" s="1"/>
  <c r="Q38" i="4"/>
  <c r="R38" i="4" s="1"/>
  <c r="M38" i="4"/>
  <c r="N38" i="4" s="1"/>
  <c r="I38" i="4"/>
  <c r="J38" i="4" s="1"/>
  <c r="E38" i="4"/>
  <c r="F38" i="4" s="1"/>
  <c r="AT37" i="4"/>
  <c r="AP37" i="4" s="1"/>
  <c r="AM37" i="4"/>
  <c r="AN37" i="4" s="1"/>
  <c r="AI37" i="4"/>
  <c r="AJ37" i="4" s="1"/>
  <c r="AE37" i="4"/>
  <c r="AF37" i="4" s="1"/>
  <c r="AA37" i="4"/>
  <c r="AB37" i="4" s="1"/>
  <c r="W37" i="4"/>
  <c r="T37" i="4" s="1"/>
  <c r="Q37" i="4"/>
  <c r="R37" i="4" s="1"/>
  <c r="M37" i="4"/>
  <c r="N37" i="4" s="1"/>
  <c r="I37" i="4"/>
  <c r="J37" i="4" s="1"/>
  <c r="E37" i="4"/>
  <c r="F37" i="4" s="1"/>
  <c r="AU36" i="4"/>
  <c r="AT36" i="4"/>
  <c r="AR36" i="4"/>
  <c r="AQ36" i="4"/>
  <c r="AP36" i="4"/>
  <c r="AN36" i="4"/>
  <c r="AM36" i="4"/>
  <c r="AJ36" i="4"/>
  <c r="AI36" i="4"/>
  <c r="AF36" i="4"/>
  <c r="AE36" i="4"/>
  <c r="AB36" i="4"/>
  <c r="AA36" i="4"/>
  <c r="W36" i="4"/>
  <c r="T36" i="4" s="1"/>
  <c r="Q36" i="4"/>
  <c r="R36" i="4" s="1"/>
  <c r="M36" i="4"/>
  <c r="N36" i="4" s="1"/>
  <c r="I36" i="4"/>
  <c r="J36" i="4" s="1"/>
  <c r="E36" i="4"/>
  <c r="F36" i="4" s="1"/>
  <c r="AT35" i="4"/>
  <c r="AP35" i="4" s="1"/>
  <c r="AM35" i="4"/>
  <c r="AN35" i="4" s="1"/>
  <c r="AI35" i="4"/>
  <c r="AJ35" i="4" s="1"/>
  <c r="AE35" i="4"/>
  <c r="AF35" i="4" s="1"/>
  <c r="AA35" i="4"/>
  <c r="AB35" i="4" s="1"/>
  <c r="W35" i="4"/>
  <c r="T35" i="4" s="1"/>
  <c r="Q35" i="4"/>
  <c r="R35" i="4" s="1"/>
  <c r="M35" i="4"/>
  <c r="N35" i="4" s="1"/>
  <c r="I35" i="4"/>
  <c r="J35" i="4" s="1"/>
  <c r="E35" i="4"/>
  <c r="F35" i="4" s="1"/>
  <c r="AU34" i="4"/>
  <c r="AT34" i="4"/>
  <c r="AR34" i="4"/>
  <c r="AQ34" i="4"/>
  <c r="AP34" i="4"/>
  <c r="AN34" i="4"/>
  <c r="AM34" i="4"/>
  <c r="AJ34" i="4"/>
  <c r="AI34" i="4"/>
  <c r="AF34" i="4"/>
  <c r="AE34" i="4"/>
  <c r="AB34" i="4"/>
  <c r="AA34" i="4"/>
  <c r="W34" i="4"/>
  <c r="T34" i="4" s="1"/>
  <c r="Q34" i="4"/>
  <c r="R34" i="4" s="1"/>
  <c r="M34" i="4"/>
  <c r="N34" i="4" s="1"/>
  <c r="I34" i="4"/>
  <c r="J34" i="4" s="1"/>
  <c r="E34" i="4"/>
  <c r="F34" i="4" s="1"/>
  <c r="AT33" i="4"/>
  <c r="AP33" i="4" s="1"/>
  <c r="AM33" i="4"/>
  <c r="AN33" i="4" s="1"/>
  <c r="AI33" i="4"/>
  <c r="AJ33" i="4" s="1"/>
  <c r="AE33" i="4"/>
  <c r="AF33" i="4" s="1"/>
  <c r="AA33" i="4"/>
  <c r="AB33" i="4" s="1"/>
  <c r="W33" i="4"/>
  <c r="T33" i="4" s="1"/>
  <c r="Q33" i="4"/>
  <c r="R33" i="4" s="1"/>
  <c r="M33" i="4"/>
  <c r="N33" i="4" s="1"/>
  <c r="I33" i="4"/>
  <c r="J33" i="4" s="1"/>
  <c r="E33" i="4"/>
  <c r="F33" i="4" s="1"/>
  <c r="AT32" i="4"/>
  <c r="AP32" i="4" s="1"/>
  <c r="AM32" i="4"/>
  <c r="AN32" i="4" s="1"/>
  <c r="AI32" i="4"/>
  <c r="AJ32" i="4" s="1"/>
  <c r="AE32" i="4"/>
  <c r="AF32" i="4" s="1"/>
  <c r="AA32" i="4"/>
  <c r="AB32" i="4" s="1"/>
  <c r="W32" i="4"/>
  <c r="T32" i="4" s="1"/>
  <c r="Q32" i="4"/>
  <c r="R32" i="4" s="1"/>
  <c r="M32" i="4"/>
  <c r="N32" i="4" s="1"/>
  <c r="I32" i="4"/>
  <c r="J32" i="4" s="1"/>
  <c r="E32" i="4"/>
  <c r="F32" i="4" s="1"/>
  <c r="AT31" i="4"/>
  <c r="AP31" i="4" s="1"/>
  <c r="AM31" i="4"/>
  <c r="AN31" i="4" s="1"/>
  <c r="AI31" i="4"/>
  <c r="AJ31" i="4" s="1"/>
  <c r="AE31" i="4"/>
  <c r="AF31" i="4" s="1"/>
  <c r="AA31" i="4"/>
  <c r="AB31" i="4" s="1"/>
  <c r="W31" i="4"/>
  <c r="T31" i="4" s="1"/>
  <c r="Q31" i="4"/>
  <c r="R31" i="4" s="1"/>
  <c r="M31" i="4"/>
  <c r="N31" i="4" s="1"/>
  <c r="I31" i="4"/>
  <c r="J31" i="4" s="1"/>
  <c r="E31" i="4"/>
  <c r="F31" i="4" s="1"/>
  <c r="AT30" i="4"/>
  <c r="AP30" i="4" s="1"/>
  <c r="AN30" i="4"/>
  <c r="AM30" i="4"/>
  <c r="AI30" i="4"/>
  <c r="AJ30" i="4" s="1"/>
  <c r="AE30" i="4"/>
  <c r="AF30" i="4" s="1"/>
  <c r="AA30" i="4"/>
  <c r="AB30" i="4" s="1"/>
  <c r="W30" i="4"/>
  <c r="T30" i="4" s="1"/>
  <c r="R30" i="4"/>
  <c r="Q30" i="4"/>
  <c r="M30" i="4"/>
  <c r="N30" i="4" s="1"/>
  <c r="I30" i="4"/>
  <c r="J30" i="4" s="1"/>
  <c r="E30" i="4"/>
  <c r="F30" i="4" s="1"/>
  <c r="AT29" i="4"/>
  <c r="AP29" i="4" s="1"/>
  <c r="AN29" i="4"/>
  <c r="AM29" i="4"/>
  <c r="AI29" i="4"/>
  <c r="AJ29" i="4" s="1"/>
  <c r="AE29" i="4"/>
  <c r="AF29" i="4" s="1"/>
  <c r="AA29" i="4"/>
  <c r="AB29" i="4" s="1"/>
  <c r="W29" i="4"/>
  <c r="T29" i="4" s="1"/>
  <c r="R29" i="4"/>
  <c r="Q29" i="4"/>
  <c r="M29" i="4"/>
  <c r="N29" i="4" s="1"/>
  <c r="I29" i="4"/>
  <c r="J29" i="4" s="1"/>
  <c r="E29" i="4"/>
  <c r="F29" i="4" s="1"/>
  <c r="AT28" i="4"/>
  <c r="AP28" i="4" s="1"/>
  <c r="AN28" i="4"/>
  <c r="AM28" i="4"/>
  <c r="AI28" i="4"/>
  <c r="AJ28" i="4" s="1"/>
  <c r="AE28" i="4"/>
  <c r="AF28" i="4" s="1"/>
  <c r="AA28" i="4"/>
  <c r="AB28" i="4" s="1"/>
  <c r="W28" i="4"/>
  <c r="T28" i="4" s="1"/>
  <c r="R28" i="4"/>
  <c r="Q28" i="4"/>
  <c r="M28" i="4"/>
  <c r="N28" i="4" s="1"/>
  <c r="I28" i="4"/>
  <c r="J28" i="4" s="1"/>
  <c r="E28" i="4"/>
  <c r="F28" i="4" s="1"/>
  <c r="AT27" i="4"/>
  <c r="AP27" i="4" s="1"/>
  <c r="AM27" i="4"/>
  <c r="AN27" i="4" s="1"/>
  <c r="AI27" i="4"/>
  <c r="AJ27" i="4" s="1"/>
  <c r="AE27" i="4"/>
  <c r="AF27" i="4" s="1"/>
  <c r="AA27" i="4"/>
  <c r="AB27" i="4" s="1"/>
  <c r="W27" i="4"/>
  <c r="T27" i="4" s="1"/>
  <c r="Q27" i="4"/>
  <c r="R27" i="4" s="1"/>
  <c r="M27" i="4"/>
  <c r="N27" i="4" s="1"/>
  <c r="I27" i="4"/>
  <c r="J27" i="4" s="1"/>
  <c r="E27" i="4"/>
  <c r="F27" i="4" s="1"/>
  <c r="AT26" i="4"/>
  <c r="AP26" i="4" s="1"/>
  <c r="AM26" i="4"/>
  <c r="AN26" i="4" s="1"/>
  <c r="AI26" i="4"/>
  <c r="AJ26" i="4" s="1"/>
  <c r="AE26" i="4"/>
  <c r="AF26" i="4" s="1"/>
  <c r="AA26" i="4"/>
  <c r="AB26" i="4" s="1"/>
  <c r="W26" i="4"/>
  <c r="T26" i="4" s="1"/>
  <c r="Q26" i="4"/>
  <c r="R26" i="4" s="1"/>
  <c r="M26" i="4"/>
  <c r="N26" i="4" s="1"/>
  <c r="I26" i="4"/>
  <c r="J26" i="4" s="1"/>
  <c r="E26" i="4"/>
  <c r="F26" i="4" s="1"/>
  <c r="AT25" i="4"/>
  <c r="AP25" i="4" s="1"/>
  <c r="AN25" i="4"/>
  <c r="AM25" i="4"/>
  <c r="AI25" i="4"/>
  <c r="AJ25" i="4" s="1"/>
  <c r="AE25" i="4"/>
  <c r="AF25" i="4" s="1"/>
  <c r="AA25" i="4"/>
  <c r="AB25" i="4" s="1"/>
  <c r="W25" i="4"/>
  <c r="T25" i="4" s="1"/>
  <c r="R25" i="4"/>
  <c r="Q25" i="4"/>
  <c r="M25" i="4"/>
  <c r="N25" i="4" s="1"/>
  <c r="I25" i="4"/>
  <c r="J25" i="4" s="1"/>
  <c r="E25" i="4"/>
  <c r="F25" i="4" s="1"/>
  <c r="AT24" i="4"/>
  <c r="AP24" i="4" s="1"/>
  <c r="AN24" i="4"/>
  <c r="AM24" i="4"/>
  <c r="AI24" i="4"/>
  <c r="AJ24" i="4" s="1"/>
  <c r="AE24" i="4"/>
  <c r="AF24" i="4" s="1"/>
  <c r="AA24" i="4"/>
  <c r="AB24" i="4" s="1"/>
  <c r="W24" i="4"/>
  <c r="T24" i="4" s="1"/>
  <c r="R24" i="4"/>
  <c r="Q24" i="4"/>
  <c r="M24" i="4"/>
  <c r="N24" i="4" s="1"/>
  <c r="I24" i="4"/>
  <c r="J24" i="4" s="1"/>
  <c r="E24" i="4"/>
  <c r="F24" i="4" s="1"/>
  <c r="AT23" i="4"/>
  <c r="AP23" i="4" s="1"/>
  <c r="AN23" i="4"/>
  <c r="AM23" i="4"/>
  <c r="AI23" i="4"/>
  <c r="AJ23" i="4" s="1"/>
  <c r="AE23" i="4"/>
  <c r="AF23" i="4" s="1"/>
  <c r="AA23" i="4"/>
  <c r="AB23" i="4" s="1"/>
  <c r="W23" i="4"/>
  <c r="T23" i="4" s="1"/>
  <c r="R23" i="4"/>
  <c r="Q23" i="4"/>
  <c r="M23" i="4"/>
  <c r="N23" i="4" s="1"/>
  <c r="I23" i="4"/>
  <c r="J23" i="4" s="1"/>
  <c r="E23" i="4"/>
  <c r="F23" i="4" s="1"/>
  <c r="AT22" i="4"/>
  <c r="AP22" i="4" s="1"/>
  <c r="AM22" i="4"/>
  <c r="AN22" i="4" s="1"/>
  <c r="AI22" i="4"/>
  <c r="AJ22" i="4" s="1"/>
  <c r="AE22" i="4"/>
  <c r="AF22" i="4" s="1"/>
  <c r="AA22" i="4"/>
  <c r="AB22" i="4" s="1"/>
  <c r="W22" i="4"/>
  <c r="T22" i="4" s="1"/>
  <c r="Q22" i="4"/>
  <c r="R22" i="4" s="1"/>
  <c r="M22" i="4"/>
  <c r="N22" i="4" s="1"/>
  <c r="I22" i="4"/>
  <c r="J22" i="4" s="1"/>
  <c r="E22" i="4"/>
  <c r="F22" i="4" s="1"/>
  <c r="AT21" i="4"/>
  <c r="AP21" i="4" s="1"/>
  <c r="AN21" i="4"/>
  <c r="AM21" i="4"/>
  <c r="AI21" i="4"/>
  <c r="AJ21" i="4" s="1"/>
  <c r="AE21" i="4"/>
  <c r="AF21" i="4" s="1"/>
  <c r="AA21" i="4"/>
  <c r="AB21" i="4" s="1"/>
  <c r="W21" i="4"/>
  <c r="T21" i="4" s="1"/>
  <c r="R21" i="4"/>
  <c r="Q21" i="4"/>
  <c r="M21" i="4"/>
  <c r="N21" i="4" s="1"/>
  <c r="I21" i="4"/>
  <c r="J21" i="4" s="1"/>
  <c r="E21" i="4"/>
  <c r="F21" i="4" s="1"/>
  <c r="AT20" i="4"/>
  <c r="AP20" i="4"/>
  <c r="AN20" i="4"/>
  <c r="AM20" i="4"/>
  <c r="AI20" i="4"/>
  <c r="AJ20" i="4" s="1"/>
  <c r="AE20" i="4"/>
  <c r="AF20" i="4" s="1"/>
  <c r="AA20" i="4"/>
  <c r="AB20" i="4" s="1"/>
  <c r="W20" i="4"/>
  <c r="T20" i="4" s="1"/>
  <c r="R20" i="4"/>
  <c r="Q20" i="4"/>
  <c r="M20" i="4"/>
  <c r="N20" i="4" s="1"/>
  <c r="I20" i="4"/>
  <c r="J20" i="4" s="1"/>
  <c r="E20" i="4"/>
  <c r="F20" i="4" s="1"/>
  <c r="AT19" i="4"/>
  <c r="AP19" i="4" s="1"/>
  <c r="AN19" i="4"/>
  <c r="AM19" i="4"/>
  <c r="AI19" i="4"/>
  <c r="AJ19" i="4" s="1"/>
  <c r="AE19" i="4"/>
  <c r="AF19" i="4" s="1"/>
  <c r="AA19" i="4"/>
  <c r="AB19" i="4" s="1"/>
  <c r="W19" i="4"/>
  <c r="T19" i="4" s="1"/>
  <c r="R19" i="4"/>
  <c r="Q19" i="4"/>
  <c r="M19" i="4"/>
  <c r="N19" i="4" s="1"/>
  <c r="I19" i="4"/>
  <c r="J19" i="4" s="1"/>
  <c r="E19" i="4"/>
  <c r="F19" i="4" s="1"/>
  <c r="AT18" i="4"/>
  <c r="AP18" i="4" s="1"/>
  <c r="AN18" i="4"/>
  <c r="AM18" i="4"/>
  <c r="AI18" i="4"/>
  <c r="AJ18" i="4" s="1"/>
  <c r="AE18" i="4"/>
  <c r="AF18" i="4" s="1"/>
  <c r="AA18" i="4"/>
  <c r="AB18" i="4" s="1"/>
  <c r="W18" i="4"/>
  <c r="T18" i="4" s="1"/>
  <c r="R18" i="4"/>
  <c r="Q18" i="4"/>
  <c r="M18" i="4"/>
  <c r="N18" i="4" s="1"/>
  <c r="I18" i="4"/>
  <c r="J18" i="4" s="1"/>
  <c r="E18" i="4"/>
  <c r="F18" i="4" s="1"/>
  <c r="AT17" i="4"/>
  <c r="AP17" i="4" s="1"/>
  <c r="AN17" i="4"/>
  <c r="AM17" i="4"/>
  <c r="AI17" i="4"/>
  <c r="AJ17" i="4" s="1"/>
  <c r="AE17" i="4"/>
  <c r="AF17" i="4" s="1"/>
  <c r="AA17" i="4"/>
  <c r="AB17" i="4" s="1"/>
  <c r="W17" i="4"/>
  <c r="T17" i="4" s="1"/>
  <c r="R17" i="4"/>
  <c r="Q17" i="4"/>
  <c r="M17" i="4"/>
  <c r="N17" i="4" s="1"/>
  <c r="I17" i="4"/>
  <c r="J17" i="4" s="1"/>
  <c r="E17" i="4"/>
  <c r="F17" i="4" s="1"/>
  <c r="AT16" i="4"/>
  <c r="AP16" i="4" s="1"/>
  <c r="AN16" i="4"/>
  <c r="AM16" i="4"/>
  <c r="AI16" i="4"/>
  <c r="AJ16" i="4" s="1"/>
  <c r="AE16" i="4"/>
  <c r="AF16" i="4" s="1"/>
  <c r="AA16" i="4"/>
  <c r="AB16" i="4" s="1"/>
  <c r="W16" i="4"/>
  <c r="T16" i="4" s="1"/>
  <c r="R16" i="4"/>
  <c r="Q16" i="4"/>
  <c r="M16" i="4"/>
  <c r="N16" i="4" s="1"/>
  <c r="I16" i="4"/>
  <c r="J16" i="4" s="1"/>
  <c r="E16" i="4"/>
  <c r="F16" i="4" s="1"/>
  <c r="AT15" i="4"/>
  <c r="AP15" i="4" s="1"/>
  <c r="AN15" i="4"/>
  <c r="AM15" i="4"/>
  <c r="AJ15" i="4"/>
  <c r="AI15" i="4"/>
  <c r="AE15" i="4"/>
  <c r="AF15" i="4" s="1"/>
  <c r="AU15" i="4" s="1"/>
  <c r="AR15" i="4" s="1"/>
  <c r="AA15" i="4"/>
  <c r="AB15" i="4" s="1"/>
  <c r="W15" i="4"/>
  <c r="T15" i="4" s="1"/>
  <c r="R15" i="4"/>
  <c r="Q15" i="4"/>
  <c r="N15" i="4"/>
  <c r="M15" i="4"/>
  <c r="I15" i="4"/>
  <c r="J15" i="4" s="1"/>
  <c r="E15" i="4"/>
  <c r="F15" i="4" s="1"/>
  <c r="AT14" i="4"/>
  <c r="AP14" i="4" s="1"/>
  <c r="AN14" i="4"/>
  <c r="AM14" i="4"/>
  <c r="AI14" i="4"/>
  <c r="AJ14" i="4" s="1"/>
  <c r="AE14" i="4"/>
  <c r="AF14" i="4" s="1"/>
  <c r="AA14" i="4"/>
  <c r="AB14" i="4" s="1"/>
  <c r="W14" i="4"/>
  <c r="T14" i="4" s="1"/>
  <c r="R14" i="4"/>
  <c r="Q14" i="4"/>
  <c r="M14" i="4"/>
  <c r="N14" i="4" s="1"/>
  <c r="I14" i="4"/>
  <c r="J14" i="4" s="1"/>
  <c r="E14" i="4"/>
  <c r="F14" i="4" s="1"/>
  <c r="AT13" i="4"/>
  <c r="AP13" i="4" s="1"/>
  <c r="AN13" i="4"/>
  <c r="AM13" i="4"/>
  <c r="AI13" i="4"/>
  <c r="AJ13" i="4" s="1"/>
  <c r="AE13" i="4"/>
  <c r="AF13" i="4" s="1"/>
  <c r="AA13" i="4"/>
  <c r="AB13" i="4" s="1"/>
  <c r="W13" i="4"/>
  <c r="T13" i="4" s="1"/>
  <c r="R13" i="4"/>
  <c r="Q13" i="4"/>
  <c r="M13" i="4"/>
  <c r="N13" i="4" s="1"/>
  <c r="I13" i="4"/>
  <c r="J13" i="4" s="1"/>
  <c r="E13" i="4"/>
  <c r="F13" i="4" s="1"/>
  <c r="AT12" i="4"/>
  <c r="AP12" i="4" s="1"/>
  <c r="AN12" i="4"/>
  <c r="AM12" i="4"/>
  <c r="AI12" i="4"/>
  <c r="AJ12" i="4" s="1"/>
  <c r="AE12" i="4"/>
  <c r="AF12" i="4" s="1"/>
  <c r="AA12" i="4"/>
  <c r="AB12" i="4" s="1"/>
  <c r="W12" i="4"/>
  <c r="T12" i="4" s="1"/>
  <c r="R12" i="4"/>
  <c r="Q12" i="4"/>
  <c r="M12" i="4"/>
  <c r="N12" i="4" s="1"/>
  <c r="I12" i="4"/>
  <c r="J12" i="4" s="1"/>
  <c r="E12" i="4"/>
  <c r="F12" i="4" s="1"/>
  <c r="AT11" i="4"/>
  <c r="AP11" i="4" s="1"/>
  <c r="AN11" i="4"/>
  <c r="AM11" i="4"/>
  <c r="AI11" i="4"/>
  <c r="AJ11" i="4" s="1"/>
  <c r="AE11" i="4"/>
  <c r="AF11" i="4" s="1"/>
  <c r="AA11" i="4"/>
  <c r="AB11" i="4" s="1"/>
  <c r="W11" i="4"/>
  <c r="T11" i="4" s="1"/>
  <c r="R11" i="4"/>
  <c r="Q11" i="4"/>
  <c r="M11" i="4"/>
  <c r="N11" i="4" s="1"/>
  <c r="I11" i="4"/>
  <c r="J11" i="4" s="1"/>
  <c r="E11" i="4"/>
  <c r="F11" i="4" s="1"/>
  <c r="AT10" i="4"/>
  <c r="AP10" i="4" s="1"/>
  <c r="AN10" i="4"/>
  <c r="AM10" i="4"/>
  <c r="AI10" i="4"/>
  <c r="AJ10" i="4" s="1"/>
  <c r="AE10" i="4"/>
  <c r="AF10" i="4" s="1"/>
  <c r="AA10" i="4"/>
  <c r="AB10" i="4" s="1"/>
  <c r="W10" i="4"/>
  <c r="T10" i="4" s="1"/>
  <c r="R10" i="4"/>
  <c r="Q10" i="4"/>
  <c r="M10" i="4"/>
  <c r="N10" i="4" s="1"/>
  <c r="I10" i="4"/>
  <c r="J10" i="4" s="1"/>
  <c r="E10" i="4"/>
  <c r="F10" i="4" s="1"/>
  <c r="AT9" i="4"/>
  <c r="AP9" i="4" s="1"/>
  <c r="AN9" i="4"/>
  <c r="AM9" i="4"/>
  <c r="AJ9" i="4"/>
  <c r="AI9" i="4"/>
  <c r="AE9" i="4"/>
  <c r="AF9" i="4" s="1"/>
  <c r="AU9" i="4" s="1"/>
  <c r="AR9" i="4" s="1"/>
  <c r="AA9" i="4"/>
  <c r="AB9" i="4" s="1"/>
  <c r="W9" i="4"/>
  <c r="T9" i="4" s="1"/>
  <c r="R9" i="4"/>
  <c r="Q9" i="4"/>
  <c r="N9" i="4"/>
  <c r="M9" i="4"/>
  <c r="I9" i="4"/>
  <c r="J9" i="4" s="1"/>
  <c r="E9" i="4"/>
  <c r="F9" i="4" s="1"/>
  <c r="AT8" i="4"/>
  <c r="AP8" i="4" s="1"/>
  <c r="AN8" i="4"/>
  <c r="AM8" i="4"/>
  <c r="AJ8" i="4"/>
  <c r="AI8" i="4"/>
  <c r="AE8" i="4"/>
  <c r="AF8" i="4" s="1"/>
  <c r="AU8" i="4" s="1"/>
  <c r="AR8" i="4" s="1"/>
  <c r="AA8" i="4"/>
  <c r="AB8" i="4" s="1"/>
  <c r="W8" i="4"/>
  <c r="T8" i="4" s="1"/>
  <c r="R8" i="4"/>
  <c r="Q8" i="4"/>
  <c r="N8" i="4"/>
  <c r="M8" i="4"/>
  <c r="I8" i="4"/>
  <c r="J8" i="4" s="1"/>
  <c r="E8" i="4"/>
  <c r="F8" i="4" s="1"/>
  <c r="AU7" i="4"/>
  <c r="AT7" i="4"/>
  <c r="AR7" i="4"/>
  <c r="AQ7" i="4"/>
  <c r="AP7" i="4"/>
  <c r="AN7" i="4"/>
  <c r="AM7" i="4"/>
  <c r="AJ7" i="4"/>
  <c r="AI7" i="4"/>
  <c r="AF7" i="4"/>
  <c r="AE7" i="4"/>
  <c r="AB7" i="4"/>
  <c r="AA7" i="4"/>
  <c r="W7" i="4"/>
  <c r="T7" i="4" s="1"/>
  <c r="Q7" i="4"/>
  <c r="R7" i="4" s="1"/>
  <c r="M7" i="4"/>
  <c r="N7" i="4" s="1"/>
  <c r="I7" i="4"/>
  <c r="J7" i="4" s="1"/>
  <c r="E7" i="4"/>
  <c r="F7" i="4" s="1"/>
  <c r="AT6" i="4"/>
  <c r="AP6" i="4" s="1"/>
  <c r="AM6" i="4"/>
  <c r="AN6" i="4" s="1"/>
  <c r="AI6" i="4"/>
  <c r="AJ6" i="4" s="1"/>
  <c r="AE6" i="4"/>
  <c r="AF6" i="4" s="1"/>
  <c r="AA6" i="4"/>
  <c r="AB6" i="4" s="1"/>
  <c r="W6" i="4"/>
  <c r="T6" i="4" s="1"/>
  <c r="Q6" i="4"/>
  <c r="R6" i="4" s="1"/>
  <c r="M6" i="4"/>
  <c r="N6" i="4" s="1"/>
  <c r="I6" i="4"/>
  <c r="J6" i="4" s="1"/>
  <c r="E6" i="4"/>
  <c r="F6" i="4" s="1"/>
  <c r="AA6" i="1"/>
  <c r="AB6" i="1" s="1"/>
  <c r="AD6" i="1"/>
  <c r="AE6" i="1" s="1"/>
  <c r="AG6" i="1"/>
  <c r="AH6" i="1" s="1"/>
  <c r="AJ6" i="1"/>
  <c r="AK6" i="1" s="1"/>
  <c r="AO6" i="1"/>
  <c r="AL6" i="1" s="1"/>
  <c r="AA7" i="1"/>
  <c r="AB7" i="1"/>
  <c r="AD7" i="1"/>
  <c r="AE7" i="1"/>
  <c r="AG7" i="1"/>
  <c r="AH7" i="1"/>
  <c r="AJ7" i="1"/>
  <c r="AK7" i="1"/>
  <c r="AL7" i="1"/>
  <c r="AM7" i="1"/>
  <c r="AN7" i="1"/>
  <c r="AO7" i="1"/>
  <c r="AP7" i="1"/>
  <c r="AA8" i="1"/>
  <c r="AB8" i="1" s="1"/>
  <c r="AD8" i="1"/>
  <c r="AE8" i="1" s="1"/>
  <c r="AP8" i="1" s="1"/>
  <c r="AN8" i="1" s="1"/>
  <c r="AG8" i="1"/>
  <c r="AH8" i="1"/>
  <c r="AJ8" i="1"/>
  <c r="AK8" i="1"/>
  <c r="AO8" i="1"/>
  <c r="AL8" i="1" s="1"/>
  <c r="AA9" i="1"/>
  <c r="AB9" i="1" s="1"/>
  <c r="AD9" i="1"/>
  <c r="AE9" i="1" s="1"/>
  <c r="AP9" i="1" s="1"/>
  <c r="AN9" i="1" s="1"/>
  <c r="AG9" i="1"/>
  <c r="AH9" i="1"/>
  <c r="AJ9" i="1"/>
  <c r="AK9" i="1"/>
  <c r="AO9" i="1"/>
  <c r="AL9" i="1" s="1"/>
  <c r="AA10" i="1"/>
  <c r="AB10" i="1" s="1"/>
  <c r="AD10" i="1"/>
  <c r="AE10" i="1" s="1"/>
  <c r="AG10" i="1"/>
  <c r="AH10" i="1" s="1"/>
  <c r="AJ10" i="1"/>
  <c r="AK10" i="1"/>
  <c r="AO10" i="1"/>
  <c r="AL10" i="1" s="1"/>
  <c r="AA11" i="1"/>
  <c r="AB11" i="1" s="1"/>
  <c r="AD11" i="1"/>
  <c r="AE11" i="1" s="1"/>
  <c r="AG11" i="1"/>
  <c r="AH11" i="1" s="1"/>
  <c r="AJ11" i="1"/>
  <c r="AK11" i="1"/>
  <c r="AO11" i="1"/>
  <c r="AL11" i="1" s="1"/>
  <c r="AA12" i="1"/>
  <c r="AB12" i="1" s="1"/>
  <c r="AD12" i="1"/>
  <c r="AE12" i="1" s="1"/>
  <c r="AG12" i="1"/>
  <c r="AH12" i="1" s="1"/>
  <c r="AJ12" i="1"/>
  <c r="AK12" i="1"/>
  <c r="AO12" i="1"/>
  <c r="AL12" i="1" s="1"/>
  <c r="AA13" i="1"/>
  <c r="AB13" i="1" s="1"/>
  <c r="AD13" i="1"/>
  <c r="AE13" i="1" s="1"/>
  <c r="AG13" i="1"/>
  <c r="AH13" i="1" s="1"/>
  <c r="AJ13" i="1"/>
  <c r="AK13" i="1"/>
  <c r="AO13" i="1"/>
  <c r="AL13" i="1" s="1"/>
  <c r="AA14" i="1"/>
  <c r="AB14" i="1" s="1"/>
  <c r="AD14" i="1"/>
  <c r="AE14" i="1" s="1"/>
  <c r="AG14" i="1"/>
  <c r="AH14" i="1" s="1"/>
  <c r="AJ14" i="1"/>
  <c r="AK14" i="1"/>
  <c r="AO14" i="1"/>
  <c r="AL14" i="1" s="1"/>
  <c r="AA15" i="1"/>
  <c r="AB15" i="1" s="1"/>
  <c r="AD15" i="1"/>
  <c r="AE15" i="1" s="1"/>
  <c r="AP15" i="1" s="1"/>
  <c r="AN15" i="1" s="1"/>
  <c r="AG15" i="1"/>
  <c r="AH15" i="1"/>
  <c r="AJ15" i="1"/>
  <c r="AK15" i="1"/>
  <c r="AO15" i="1"/>
  <c r="AL15" i="1" s="1"/>
  <c r="AA16" i="1"/>
  <c r="AB16" i="1" s="1"/>
  <c r="AD16" i="1"/>
  <c r="AE16" i="1" s="1"/>
  <c r="AG16" i="1"/>
  <c r="AH16" i="1" s="1"/>
  <c r="AJ16" i="1"/>
  <c r="AK16" i="1"/>
  <c r="AO16" i="1"/>
  <c r="AL16" i="1" s="1"/>
  <c r="AA17" i="1"/>
  <c r="AB17" i="1" s="1"/>
  <c r="AD17" i="1"/>
  <c r="AE17" i="1" s="1"/>
  <c r="AG17" i="1"/>
  <c r="AH17" i="1" s="1"/>
  <c r="AJ17" i="1"/>
  <c r="AK17" i="1"/>
  <c r="AO17" i="1"/>
  <c r="AL17" i="1" s="1"/>
  <c r="AA18" i="1"/>
  <c r="AB18" i="1" s="1"/>
  <c r="AD18" i="1"/>
  <c r="AE18" i="1" s="1"/>
  <c r="AG18" i="1"/>
  <c r="AH18" i="1" s="1"/>
  <c r="AJ18" i="1"/>
  <c r="AK18" i="1"/>
  <c r="AO18" i="1"/>
  <c r="AL18" i="1" s="1"/>
  <c r="AA19" i="1"/>
  <c r="AB19" i="1" s="1"/>
  <c r="AD19" i="1"/>
  <c r="AE19" i="1" s="1"/>
  <c r="AG19" i="1"/>
  <c r="AH19" i="1" s="1"/>
  <c r="AJ19" i="1"/>
  <c r="AK19" i="1"/>
  <c r="AO19" i="1"/>
  <c r="AL19" i="1" s="1"/>
  <c r="AA20" i="1"/>
  <c r="AB20" i="1" s="1"/>
  <c r="AD20" i="1"/>
  <c r="AE20" i="1" s="1"/>
  <c r="AG20" i="1"/>
  <c r="AH20" i="1" s="1"/>
  <c r="AJ20" i="1"/>
  <c r="AK20" i="1"/>
  <c r="AO20" i="1"/>
  <c r="AL20" i="1" s="1"/>
  <c r="AA21" i="1"/>
  <c r="AB21" i="1" s="1"/>
  <c r="AD21" i="1"/>
  <c r="AE21" i="1" s="1"/>
  <c r="AG21" i="1"/>
  <c r="AH21" i="1" s="1"/>
  <c r="AJ21" i="1"/>
  <c r="AK21" i="1"/>
  <c r="AO21" i="1"/>
  <c r="AL21" i="1" s="1"/>
  <c r="AA22" i="1"/>
  <c r="AB22" i="1" s="1"/>
  <c r="AD22" i="1"/>
  <c r="AE22" i="1" s="1"/>
  <c r="AG22" i="1"/>
  <c r="AH22" i="1" s="1"/>
  <c r="AJ22" i="1"/>
  <c r="AK22" i="1" s="1"/>
  <c r="AO22" i="1"/>
  <c r="AL22" i="1" s="1"/>
  <c r="AA23" i="1"/>
  <c r="AB23" i="1" s="1"/>
  <c r="AD23" i="1"/>
  <c r="AE23" i="1" s="1"/>
  <c r="AG23" i="1"/>
  <c r="AH23" i="1" s="1"/>
  <c r="AJ23" i="1"/>
  <c r="AK23" i="1"/>
  <c r="AO23" i="1"/>
  <c r="AL23" i="1" s="1"/>
  <c r="AA24" i="1"/>
  <c r="AB24" i="1" s="1"/>
  <c r="AD24" i="1"/>
  <c r="AE24" i="1" s="1"/>
  <c r="AG24" i="1"/>
  <c r="AH24" i="1" s="1"/>
  <c r="AJ24" i="1"/>
  <c r="AK24" i="1"/>
  <c r="AO24" i="1"/>
  <c r="AL24" i="1" s="1"/>
  <c r="AA25" i="1"/>
  <c r="AB25" i="1" s="1"/>
  <c r="AD25" i="1"/>
  <c r="AE25" i="1" s="1"/>
  <c r="AG25" i="1"/>
  <c r="AH25" i="1" s="1"/>
  <c r="AJ25" i="1"/>
  <c r="AK25" i="1"/>
  <c r="AO25" i="1"/>
  <c r="AL25" i="1" s="1"/>
  <c r="AA26" i="1"/>
  <c r="AB26" i="1" s="1"/>
  <c r="AD26" i="1"/>
  <c r="AE26" i="1" s="1"/>
  <c r="AG26" i="1"/>
  <c r="AH26" i="1" s="1"/>
  <c r="AJ26" i="1"/>
  <c r="AK26" i="1" s="1"/>
  <c r="AO26" i="1"/>
  <c r="AL26" i="1" s="1"/>
  <c r="AA27" i="1"/>
  <c r="AB27" i="1" s="1"/>
  <c r="AD27" i="1"/>
  <c r="AE27" i="1" s="1"/>
  <c r="AG27" i="1"/>
  <c r="AH27" i="1" s="1"/>
  <c r="AJ27" i="1"/>
  <c r="AK27" i="1" s="1"/>
  <c r="AO27" i="1"/>
  <c r="AL27" i="1" s="1"/>
  <c r="AA28" i="1"/>
  <c r="AB28" i="1" s="1"/>
  <c r="AD28" i="1"/>
  <c r="AE28" i="1" s="1"/>
  <c r="AG28" i="1"/>
  <c r="AH28" i="1" s="1"/>
  <c r="AJ28" i="1"/>
  <c r="AK28" i="1"/>
  <c r="AO28" i="1"/>
  <c r="AL28" i="1" s="1"/>
  <c r="AA29" i="1"/>
  <c r="AB29" i="1" s="1"/>
  <c r="AD29" i="1"/>
  <c r="AE29" i="1" s="1"/>
  <c r="AG29" i="1"/>
  <c r="AH29" i="1" s="1"/>
  <c r="AJ29" i="1"/>
  <c r="AK29" i="1"/>
  <c r="AO29" i="1"/>
  <c r="AL29" i="1" s="1"/>
  <c r="AA30" i="1"/>
  <c r="AB30" i="1" s="1"/>
  <c r="AD30" i="1"/>
  <c r="AE30" i="1" s="1"/>
  <c r="AG30" i="1"/>
  <c r="AH30" i="1" s="1"/>
  <c r="AJ30" i="1"/>
  <c r="AK30" i="1"/>
  <c r="AO30" i="1"/>
  <c r="AL30" i="1" s="1"/>
  <c r="AA31" i="1"/>
  <c r="AB31" i="1" s="1"/>
  <c r="AD31" i="1"/>
  <c r="AE31" i="1" s="1"/>
  <c r="AG31" i="1"/>
  <c r="AH31" i="1" s="1"/>
  <c r="AJ31" i="1"/>
  <c r="AK31" i="1" s="1"/>
  <c r="AO31" i="1"/>
  <c r="AL31" i="1" s="1"/>
  <c r="AA32" i="1"/>
  <c r="AB32" i="1" s="1"/>
  <c r="AD32" i="1"/>
  <c r="AE32" i="1" s="1"/>
  <c r="AG32" i="1"/>
  <c r="AH32" i="1" s="1"/>
  <c r="AJ32" i="1"/>
  <c r="AK32" i="1" s="1"/>
  <c r="AO32" i="1"/>
  <c r="AL32" i="1" s="1"/>
  <c r="AA33" i="1"/>
  <c r="AB33" i="1" s="1"/>
  <c r="AD33" i="1"/>
  <c r="AE33" i="1" s="1"/>
  <c r="AG33" i="1"/>
  <c r="AH33" i="1" s="1"/>
  <c r="AJ33" i="1"/>
  <c r="AK33" i="1" s="1"/>
  <c r="AO33" i="1"/>
  <c r="AL33" i="1" s="1"/>
  <c r="AA34" i="1"/>
  <c r="AB34" i="1"/>
  <c r="AD34" i="1"/>
  <c r="AE34" i="1"/>
  <c r="AG34" i="1"/>
  <c r="AH34" i="1"/>
  <c r="AJ34" i="1"/>
  <c r="AK34" i="1"/>
  <c r="AL34" i="1"/>
  <c r="AM34" i="1"/>
  <c r="AN34" i="1"/>
  <c r="AO34" i="1"/>
  <c r="AP34" i="1"/>
  <c r="AA35" i="1"/>
  <c r="AB35" i="1" s="1"/>
  <c r="AD35" i="1"/>
  <c r="AE35" i="1" s="1"/>
  <c r="AG35" i="1"/>
  <c r="AH35" i="1" s="1"/>
  <c r="AJ35" i="1"/>
  <c r="AK35" i="1" s="1"/>
  <c r="AO35" i="1"/>
  <c r="AL35" i="1" s="1"/>
  <c r="AA36" i="1"/>
  <c r="AB36" i="1"/>
  <c r="AD36" i="1"/>
  <c r="AE36" i="1"/>
  <c r="AG36" i="1"/>
  <c r="AH36" i="1"/>
  <c r="AJ36" i="1"/>
  <c r="AK36" i="1"/>
  <c r="AL36" i="1"/>
  <c r="AM36" i="1"/>
  <c r="AN36" i="1"/>
  <c r="AO36" i="1"/>
  <c r="AP36" i="1"/>
  <c r="AA37" i="1"/>
  <c r="AB37" i="1" s="1"/>
  <c r="AD37" i="1"/>
  <c r="AE37" i="1" s="1"/>
  <c r="AG37" i="1"/>
  <c r="AH37" i="1" s="1"/>
  <c r="AJ37" i="1"/>
  <c r="AK37" i="1" s="1"/>
  <c r="AO37" i="1"/>
  <c r="AL37" i="1" s="1"/>
  <c r="AA38" i="1"/>
  <c r="AB38" i="1" s="1"/>
  <c r="AD38" i="1"/>
  <c r="AE38" i="1" s="1"/>
  <c r="AG38" i="1"/>
  <c r="AH38" i="1" s="1"/>
  <c r="AJ38" i="1"/>
  <c r="AK38" i="1" s="1"/>
  <c r="AO38" i="1"/>
  <c r="AL38" i="1" s="1"/>
  <c r="AA39" i="1"/>
  <c r="AB39" i="1" s="1"/>
  <c r="AD39" i="1"/>
  <c r="AE39" i="1" s="1"/>
  <c r="AG39" i="1"/>
  <c r="AH39" i="1" s="1"/>
  <c r="AJ39" i="1"/>
  <c r="AK39" i="1"/>
  <c r="AO39" i="1"/>
  <c r="AL39" i="1" s="1"/>
  <c r="AA40" i="1"/>
  <c r="AB40" i="1" s="1"/>
  <c r="AD40" i="1"/>
  <c r="AE40" i="1" s="1"/>
  <c r="AG40" i="1"/>
  <c r="AH40" i="1" s="1"/>
  <c r="AJ40" i="1"/>
  <c r="AK40" i="1"/>
  <c r="AO40" i="1"/>
  <c r="AL40" i="1" s="1"/>
  <c r="AA41" i="1"/>
  <c r="AB41" i="1" s="1"/>
  <c r="AD41" i="1"/>
  <c r="AE41" i="1" s="1"/>
  <c r="AG41" i="1"/>
  <c r="AH41" i="1" s="1"/>
  <c r="AJ41" i="1"/>
  <c r="AK41" i="1"/>
  <c r="AO41" i="1"/>
  <c r="AL41" i="1" s="1"/>
  <c r="AA42" i="1"/>
  <c r="AB42" i="1" s="1"/>
  <c r="AD42" i="1"/>
  <c r="AE42" i="1" s="1"/>
  <c r="AG42" i="1"/>
  <c r="AH42" i="1" s="1"/>
  <c r="AJ42" i="1"/>
  <c r="AK42" i="1"/>
  <c r="AO42" i="1"/>
  <c r="AL42" i="1" s="1"/>
  <c r="AA43" i="1"/>
  <c r="AB43" i="1" s="1"/>
  <c r="AD43" i="1"/>
  <c r="AE43" i="1" s="1"/>
  <c r="AG43" i="1"/>
  <c r="AH43" i="1" s="1"/>
  <c r="AJ43" i="1"/>
  <c r="AK43" i="1"/>
  <c r="AO43" i="1"/>
  <c r="AL43" i="1" s="1"/>
  <c r="AA44" i="1"/>
  <c r="AB44" i="1" s="1"/>
  <c r="AD44" i="1"/>
  <c r="AE44" i="1" s="1"/>
  <c r="AG44" i="1"/>
  <c r="AH44" i="1" s="1"/>
  <c r="AJ44" i="1"/>
  <c r="AK44" i="1"/>
  <c r="AO44" i="1"/>
  <c r="AL44" i="1" s="1"/>
  <c r="AA45" i="1"/>
  <c r="AB45" i="1"/>
  <c r="AD45" i="1"/>
  <c r="AE45" i="1"/>
  <c r="AG45" i="1"/>
  <c r="AH45" i="1"/>
  <c r="AJ45" i="1"/>
  <c r="AK45" i="1"/>
  <c r="AL45" i="1"/>
  <c r="AM45" i="1"/>
  <c r="AN45" i="1"/>
  <c r="AO45" i="1"/>
  <c r="AP45" i="1"/>
  <c r="AA46" i="1"/>
  <c r="AB46" i="1" s="1"/>
  <c r="AD46" i="1"/>
  <c r="AE46" i="1" s="1"/>
  <c r="AP46" i="1" s="1"/>
  <c r="AN46" i="1" s="1"/>
  <c r="AG46" i="1"/>
  <c r="AH46" i="1"/>
  <c r="AJ46" i="1"/>
  <c r="AK46" i="1"/>
  <c r="AO46" i="1"/>
  <c r="AL46" i="1" s="1"/>
  <c r="AA47" i="1"/>
  <c r="AB47" i="1" s="1"/>
  <c r="AD47" i="1"/>
  <c r="AE47" i="1" s="1"/>
  <c r="AG47" i="1"/>
  <c r="AH47" i="1" s="1"/>
  <c r="AJ47" i="1"/>
  <c r="AK47" i="1"/>
  <c r="AO47" i="1"/>
  <c r="AL47" i="1" s="1"/>
  <c r="AA48" i="1"/>
  <c r="AB48" i="1" s="1"/>
  <c r="AD48" i="1"/>
  <c r="AE48" i="1" s="1"/>
  <c r="AG48" i="1"/>
  <c r="AH48" i="1" s="1"/>
  <c r="AJ48" i="1"/>
  <c r="AK48" i="1"/>
  <c r="AO48" i="1"/>
  <c r="AL48" i="1" s="1"/>
  <c r="AA49" i="1"/>
  <c r="AB49" i="1" s="1"/>
  <c r="AD49" i="1"/>
  <c r="AE49" i="1" s="1"/>
  <c r="AP49" i="1" s="1"/>
  <c r="AN49" i="1" s="1"/>
  <c r="AG49" i="1"/>
  <c r="AH49" i="1"/>
  <c r="AJ49" i="1"/>
  <c r="AK49" i="1"/>
  <c r="AO49" i="1"/>
  <c r="AL49" i="1" s="1"/>
  <c r="AA50" i="1"/>
  <c r="AB50" i="1" s="1"/>
  <c r="AD50" i="1"/>
  <c r="AE50" i="1" s="1"/>
  <c r="AG50" i="1"/>
  <c r="AH50" i="1" s="1"/>
  <c r="AJ50" i="1"/>
  <c r="AK50" i="1"/>
  <c r="AO50" i="1"/>
  <c r="AL50" i="1" s="1"/>
  <c r="AA51" i="1"/>
  <c r="AB51" i="1" s="1"/>
  <c r="AD51" i="1"/>
  <c r="AE51" i="1" s="1"/>
  <c r="AG51" i="1"/>
  <c r="AH51" i="1" s="1"/>
  <c r="AJ51" i="1"/>
  <c r="AK51" i="1"/>
  <c r="AO51" i="1"/>
  <c r="AL51" i="1" s="1"/>
  <c r="AA52" i="1"/>
  <c r="AB52" i="1"/>
  <c r="AD52" i="1"/>
  <c r="AE52" i="1" s="1"/>
  <c r="AG52" i="1"/>
  <c r="AH52" i="1" s="1"/>
  <c r="AJ52" i="1"/>
  <c r="AK52" i="1"/>
  <c r="AO52" i="1"/>
  <c r="AL52" i="1" s="1"/>
  <c r="AA53" i="1"/>
  <c r="AB53" i="1" s="1"/>
  <c r="AD53" i="1"/>
  <c r="AE53" i="1" s="1"/>
  <c r="AP53" i="1" s="1"/>
  <c r="AN53" i="1" s="1"/>
  <c r="AG53" i="1"/>
  <c r="AH53" i="1"/>
  <c r="AJ53" i="1"/>
  <c r="AK53" i="1"/>
  <c r="AO53" i="1"/>
  <c r="AL53" i="1" s="1"/>
  <c r="AA54" i="1"/>
  <c r="AB54" i="1" s="1"/>
  <c r="AD54" i="1"/>
  <c r="AE54" i="1" s="1"/>
  <c r="AP54" i="1" s="1"/>
  <c r="AN54" i="1" s="1"/>
  <c r="AG54" i="1"/>
  <c r="AH54" i="1"/>
  <c r="AJ54" i="1"/>
  <c r="AK54" i="1"/>
  <c r="AO54" i="1"/>
  <c r="AL54" i="1" s="1"/>
  <c r="AA55" i="1"/>
  <c r="AB55" i="1" s="1"/>
  <c r="AD55" i="1"/>
  <c r="AE55" i="1" s="1"/>
  <c r="AG55" i="1"/>
  <c r="AH55" i="1" s="1"/>
  <c r="AJ55" i="1"/>
  <c r="AK55" i="1"/>
  <c r="AO55" i="1"/>
  <c r="AL55" i="1" s="1"/>
  <c r="AA56" i="1"/>
  <c r="AB56" i="1" s="1"/>
  <c r="AD56" i="1"/>
  <c r="AE56" i="1" s="1"/>
  <c r="AG56" i="1"/>
  <c r="AH56" i="1" s="1"/>
  <c r="AJ56" i="1"/>
  <c r="AK56" i="1"/>
  <c r="AO56" i="1"/>
  <c r="AL56" i="1" s="1"/>
  <c r="AA57" i="1"/>
  <c r="AB57" i="1"/>
  <c r="AD57" i="1"/>
  <c r="AE57" i="1"/>
  <c r="AG57" i="1"/>
  <c r="AH57" i="1"/>
  <c r="AJ57" i="1"/>
  <c r="AK57" i="1"/>
  <c r="AL57" i="1"/>
  <c r="AM57" i="1"/>
  <c r="AN57" i="1"/>
  <c r="AO57" i="1"/>
  <c r="AP57" i="1"/>
  <c r="AA58" i="1"/>
  <c r="AB58" i="1" s="1"/>
  <c r="AD58" i="1"/>
  <c r="AE58" i="1" s="1"/>
  <c r="AG58" i="1"/>
  <c r="AH58" i="1" s="1"/>
  <c r="AJ58" i="1"/>
  <c r="AK58" i="1"/>
  <c r="AO58" i="1"/>
  <c r="AL58" i="1" s="1"/>
  <c r="AA59" i="1"/>
  <c r="AB59" i="1" s="1"/>
  <c r="AD59" i="1"/>
  <c r="AE59" i="1" s="1"/>
  <c r="AG59" i="1"/>
  <c r="AH59" i="1" s="1"/>
  <c r="AJ59" i="1"/>
  <c r="AK59" i="1" s="1"/>
  <c r="AO59" i="1"/>
  <c r="AL59" i="1" s="1"/>
  <c r="AA60" i="1"/>
  <c r="AB60" i="1" s="1"/>
  <c r="AD60" i="1"/>
  <c r="AE60" i="1" s="1"/>
  <c r="AG60" i="1"/>
  <c r="AH60" i="1" s="1"/>
  <c r="AJ60" i="1"/>
  <c r="AK60" i="1"/>
  <c r="AO60" i="1"/>
  <c r="AL60" i="1" s="1"/>
  <c r="AA61" i="1"/>
  <c r="AB61" i="1" s="1"/>
  <c r="AD61" i="1"/>
  <c r="AE61" i="1" s="1"/>
  <c r="AG61" i="1"/>
  <c r="AH61" i="1" s="1"/>
  <c r="AJ61" i="1"/>
  <c r="AK61" i="1"/>
  <c r="AO61" i="1"/>
  <c r="AL61" i="1" s="1"/>
  <c r="AA62" i="1"/>
  <c r="AB62" i="1"/>
  <c r="AD62" i="1"/>
  <c r="AE62" i="1"/>
  <c r="AG62" i="1"/>
  <c r="AH62" i="1"/>
  <c r="AJ62" i="1"/>
  <c r="AK62" i="1"/>
  <c r="AL62" i="1"/>
  <c r="AM62" i="1"/>
  <c r="AN62" i="1"/>
  <c r="AO62" i="1"/>
  <c r="AP62" i="1"/>
  <c r="AA63" i="1"/>
  <c r="AB63" i="1" s="1"/>
  <c r="AD63" i="1"/>
  <c r="AE63" i="1" s="1"/>
  <c r="AG63" i="1"/>
  <c r="AH63" i="1" s="1"/>
  <c r="AJ63" i="1"/>
  <c r="AK63" i="1"/>
  <c r="AO63" i="1"/>
  <c r="AL63" i="1" s="1"/>
  <c r="AA64" i="1"/>
  <c r="AB64" i="1" s="1"/>
  <c r="AD64" i="1"/>
  <c r="AE64" i="1" s="1"/>
  <c r="AG64" i="1"/>
  <c r="AH64" i="1" s="1"/>
  <c r="AJ64" i="1"/>
  <c r="AK64" i="1"/>
  <c r="AO64" i="1"/>
  <c r="AL64" i="1" s="1"/>
  <c r="AA65" i="1"/>
  <c r="AB65" i="1" s="1"/>
  <c r="AD65" i="1"/>
  <c r="AE65" i="1" s="1"/>
  <c r="AG65" i="1"/>
  <c r="AH65" i="1" s="1"/>
  <c r="AJ65" i="1"/>
  <c r="AK65" i="1" s="1"/>
  <c r="AO65" i="1"/>
  <c r="AL65" i="1" s="1"/>
  <c r="AA66" i="1"/>
  <c r="AB66" i="1" s="1"/>
  <c r="AD66" i="1"/>
  <c r="AE66" i="1" s="1"/>
  <c r="AG66" i="1"/>
  <c r="AH66" i="1" s="1"/>
  <c r="AJ66" i="1"/>
  <c r="AK66" i="1"/>
  <c r="AO66" i="1"/>
  <c r="AL66" i="1" s="1"/>
  <c r="AA67" i="1"/>
  <c r="AB67" i="1"/>
  <c r="AD67" i="1"/>
  <c r="AE67" i="1"/>
  <c r="AG67" i="1"/>
  <c r="AH67" i="1"/>
  <c r="AJ67" i="1"/>
  <c r="AK67" i="1"/>
  <c r="AL67" i="1"/>
  <c r="AM67" i="1"/>
  <c r="AN67" i="1"/>
  <c r="AO67" i="1"/>
  <c r="AP67" i="1"/>
  <c r="AA68" i="1"/>
  <c r="AB68" i="1" s="1"/>
  <c r="AD68" i="1"/>
  <c r="AE68" i="1" s="1"/>
  <c r="AG68" i="1"/>
  <c r="AH68" i="1" s="1"/>
  <c r="AJ68" i="1"/>
  <c r="AK68" i="1"/>
  <c r="AO68" i="1"/>
  <c r="AL68" i="1" s="1"/>
  <c r="AA69" i="1"/>
  <c r="AB69" i="1" s="1"/>
  <c r="AD69" i="1"/>
  <c r="AE69" i="1" s="1"/>
  <c r="AG69" i="1"/>
  <c r="AH69" i="1" s="1"/>
  <c r="AJ69" i="1"/>
  <c r="AK69" i="1"/>
  <c r="AO69" i="1"/>
  <c r="AL69" i="1" s="1"/>
  <c r="AA70" i="1"/>
  <c r="AB70" i="1" s="1"/>
  <c r="AD70" i="1"/>
  <c r="AE70" i="1" s="1"/>
  <c r="AG70" i="1"/>
  <c r="AH70" i="1" s="1"/>
  <c r="AJ70" i="1"/>
  <c r="AK70" i="1"/>
  <c r="AO70" i="1"/>
  <c r="AL70" i="1" s="1"/>
  <c r="AA71" i="1"/>
  <c r="AB71" i="1" s="1"/>
  <c r="AD71" i="1"/>
  <c r="AE71" i="1" s="1"/>
  <c r="AG71" i="1"/>
  <c r="AH71" i="1" s="1"/>
  <c r="AJ71" i="1"/>
  <c r="AK71" i="1"/>
  <c r="AO71" i="1"/>
  <c r="AL71" i="1" s="1"/>
  <c r="AA72" i="1"/>
  <c r="AB72" i="1" s="1"/>
  <c r="AD72" i="1"/>
  <c r="AE72" i="1" s="1"/>
  <c r="AG72" i="1"/>
  <c r="AH72" i="1" s="1"/>
  <c r="AJ72" i="1"/>
  <c r="AK72" i="1" s="1"/>
  <c r="AO72" i="1"/>
  <c r="AL72" i="1" s="1"/>
  <c r="AA73" i="1"/>
  <c r="AB73" i="1"/>
  <c r="AD73" i="1"/>
  <c r="AE73" i="1"/>
  <c r="AG73" i="1"/>
  <c r="AH73" i="1"/>
  <c r="AJ73" i="1"/>
  <c r="AK73" i="1"/>
  <c r="AL73" i="1"/>
  <c r="AM73" i="1"/>
  <c r="AN73" i="1"/>
  <c r="AO73" i="1"/>
  <c r="AP73" i="1"/>
  <c r="AA74" i="1"/>
  <c r="AB74" i="1" s="1"/>
  <c r="AD74" i="1"/>
  <c r="AE74" i="1" s="1"/>
  <c r="AG74" i="1"/>
  <c r="AH74" i="1" s="1"/>
  <c r="AJ74" i="1"/>
  <c r="AK74" i="1"/>
  <c r="AO74" i="1"/>
  <c r="AL74" i="1" s="1"/>
  <c r="AA75" i="1"/>
  <c r="AB75" i="1"/>
  <c r="AD75" i="1"/>
  <c r="AE75" i="1"/>
  <c r="AG75" i="1"/>
  <c r="AH75" i="1"/>
  <c r="AJ75" i="1"/>
  <c r="AK75" i="1"/>
  <c r="AL75" i="1"/>
  <c r="AM75" i="1"/>
  <c r="AN75" i="1"/>
  <c r="AO75" i="1"/>
  <c r="AP75" i="1"/>
  <c r="AA76" i="1"/>
  <c r="AB76" i="1"/>
  <c r="AD76" i="1"/>
  <c r="AE76" i="1"/>
  <c r="AG76" i="1"/>
  <c r="AH76" i="1"/>
  <c r="AJ76" i="1"/>
  <c r="AK76" i="1"/>
  <c r="AL76" i="1"/>
  <c r="AM76" i="1"/>
  <c r="AN76" i="1"/>
  <c r="AO76" i="1"/>
  <c r="AP76" i="1"/>
  <c r="AA77" i="1"/>
  <c r="AB77" i="1" s="1"/>
  <c r="AD77" i="1"/>
  <c r="AE77" i="1" s="1"/>
  <c r="AP77" i="1" s="1"/>
  <c r="AN77" i="1" s="1"/>
  <c r="AG77" i="1"/>
  <c r="AH77" i="1"/>
  <c r="AJ77" i="1"/>
  <c r="AK77" i="1"/>
  <c r="AO77" i="1"/>
  <c r="AL77" i="1" s="1"/>
  <c r="AA78" i="1"/>
  <c r="AB78" i="1" s="1"/>
  <c r="AD78" i="1"/>
  <c r="AE78" i="1" s="1"/>
  <c r="AP78" i="1" s="1"/>
  <c r="AN78" i="1" s="1"/>
  <c r="AG78" i="1"/>
  <c r="AH78" i="1"/>
  <c r="AJ78" i="1"/>
  <c r="AK78" i="1"/>
  <c r="AO78" i="1"/>
  <c r="AL78" i="1" s="1"/>
  <c r="AA79" i="1"/>
  <c r="AB79" i="1" s="1"/>
  <c r="AD79" i="1"/>
  <c r="AE79" i="1" s="1"/>
  <c r="AG79" i="1"/>
  <c r="AH79" i="1" s="1"/>
  <c r="AJ79" i="1"/>
  <c r="AK79" i="1"/>
  <c r="AO79" i="1"/>
  <c r="AL79" i="1" s="1"/>
  <c r="AA80" i="1"/>
  <c r="AB80" i="1" s="1"/>
  <c r="AD80" i="1"/>
  <c r="AE80" i="1" s="1"/>
  <c r="AG80" i="1"/>
  <c r="AH80" i="1" s="1"/>
  <c r="AJ80" i="1"/>
  <c r="AK80" i="1"/>
  <c r="AO80" i="1"/>
  <c r="AL80" i="1" s="1"/>
  <c r="AA81" i="1"/>
  <c r="AB81" i="1" s="1"/>
  <c r="AD81" i="1"/>
  <c r="AE81" i="1" s="1"/>
  <c r="AG81" i="1"/>
  <c r="AH81" i="1" s="1"/>
  <c r="AJ81" i="1"/>
  <c r="AK81" i="1"/>
  <c r="AO81" i="1"/>
  <c r="AL81" i="1" s="1"/>
  <c r="AA82" i="1"/>
  <c r="AB82" i="1" s="1"/>
  <c r="AD82" i="1"/>
  <c r="AE82" i="1" s="1"/>
  <c r="AG82" i="1"/>
  <c r="AH82" i="1" s="1"/>
  <c r="AJ82" i="1"/>
  <c r="AK82" i="1"/>
  <c r="AO82" i="1"/>
  <c r="AL82" i="1" s="1"/>
  <c r="AA83" i="1"/>
  <c r="AB83" i="1" s="1"/>
  <c r="AD83" i="1"/>
  <c r="AE83" i="1" s="1"/>
  <c r="AG83" i="1"/>
  <c r="AH83" i="1" s="1"/>
  <c r="AJ83" i="1"/>
  <c r="AK83" i="1"/>
  <c r="AO83" i="1"/>
  <c r="AL83" i="1" s="1"/>
  <c r="AA84" i="1"/>
  <c r="AB84" i="1" s="1"/>
  <c r="AD84" i="1"/>
  <c r="AE84" i="1" s="1"/>
  <c r="AP84" i="1" s="1"/>
  <c r="AN84" i="1" s="1"/>
  <c r="AG84" i="1"/>
  <c r="AH84" i="1"/>
  <c r="AJ84" i="1"/>
  <c r="AK84" i="1"/>
  <c r="AO84" i="1"/>
  <c r="AL84" i="1" s="1"/>
  <c r="AA85" i="1"/>
  <c r="AB85" i="1" s="1"/>
  <c r="AD85" i="1"/>
  <c r="AE85" i="1" s="1"/>
  <c r="AG85" i="1"/>
  <c r="AH85" i="1" s="1"/>
  <c r="AJ85" i="1"/>
  <c r="AK85" i="1"/>
  <c r="AO85" i="1"/>
  <c r="AL85" i="1" s="1"/>
  <c r="AA86" i="1"/>
  <c r="AB86" i="1" s="1"/>
  <c r="AD86" i="1"/>
  <c r="AE86" i="1" s="1"/>
  <c r="AG86" i="1"/>
  <c r="AH86" i="1" s="1"/>
  <c r="AJ86" i="1"/>
  <c r="AK86" i="1"/>
  <c r="AO86" i="1"/>
  <c r="AL86" i="1" s="1"/>
  <c r="AA87" i="1"/>
  <c r="AB87" i="1" s="1"/>
  <c r="AD87" i="1"/>
  <c r="AE87" i="1" s="1"/>
  <c r="AG87" i="1"/>
  <c r="AH87" i="1" s="1"/>
  <c r="AJ87" i="1"/>
  <c r="AK87" i="1"/>
  <c r="AO87" i="1"/>
  <c r="AL87" i="1" s="1"/>
  <c r="AA88" i="1"/>
  <c r="AB88" i="1" s="1"/>
  <c r="AD88" i="1"/>
  <c r="AE88" i="1" s="1"/>
  <c r="AG88" i="1"/>
  <c r="AH88" i="1" s="1"/>
  <c r="AJ88" i="1"/>
  <c r="AK88" i="1" s="1"/>
  <c r="AO88" i="1"/>
  <c r="AL88" i="1" s="1"/>
  <c r="AA89" i="1"/>
  <c r="AB89" i="1" s="1"/>
  <c r="AD89" i="1"/>
  <c r="AE89" i="1" s="1"/>
  <c r="AG89" i="1"/>
  <c r="AH89" i="1" s="1"/>
  <c r="AJ89" i="1"/>
  <c r="AK89" i="1"/>
  <c r="AO89" i="1"/>
  <c r="AL89" i="1" s="1"/>
  <c r="AA90" i="1"/>
  <c r="AB90" i="1" s="1"/>
  <c r="AD90" i="1"/>
  <c r="AE90" i="1" s="1"/>
  <c r="AG90" i="1"/>
  <c r="AH90" i="1" s="1"/>
  <c r="AJ90" i="1"/>
  <c r="AK90" i="1"/>
  <c r="AO90" i="1"/>
  <c r="AL90" i="1" s="1"/>
  <c r="AA91" i="1"/>
  <c r="AB91" i="1" s="1"/>
  <c r="AD91" i="1"/>
  <c r="AE91" i="1" s="1"/>
  <c r="AG91" i="1"/>
  <c r="AH91" i="1" s="1"/>
  <c r="AJ91" i="1"/>
  <c r="AK91" i="1"/>
  <c r="AO91" i="1"/>
  <c r="AL91" i="1" s="1"/>
  <c r="AA92" i="1"/>
  <c r="AB92" i="1" s="1"/>
  <c r="AD92" i="1"/>
  <c r="AE92" i="1" s="1"/>
  <c r="AG92" i="1"/>
  <c r="AH92" i="1" s="1"/>
  <c r="AJ92" i="1"/>
  <c r="AK92" i="1" s="1"/>
  <c r="AO92" i="1"/>
  <c r="AL92" i="1" s="1"/>
  <c r="AA93" i="1"/>
  <c r="AB93" i="1" s="1"/>
  <c r="AD93" i="1"/>
  <c r="AE93" i="1" s="1"/>
  <c r="AG93" i="1"/>
  <c r="AH93" i="1" s="1"/>
  <c r="AJ93" i="1"/>
  <c r="AK93" i="1"/>
  <c r="AO93" i="1"/>
  <c r="AL93" i="1" s="1"/>
  <c r="AA94" i="1"/>
  <c r="AB94" i="1" s="1"/>
  <c r="AD94" i="1"/>
  <c r="AE94" i="1" s="1"/>
  <c r="AG94" i="1"/>
  <c r="AH94" i="1" s="1"/>
  <c r="AJ94" i="1"/>
  <c r="AK94" i="1"/>
  <c r="AO94" i="1"/>
  <c r="AL94" i="1" s="1"/>
  <c r="AA95" i="1"/>
  <c r="AB95" i="1" s="1"/>
  <c r="AD95" i="1"/>
  <c r="AE95" i="1" s="1"/>
  <c r="AG95" i="1"/>
  <c r="AH95" i="1" s="1"/>
  <c r="AJ95" i="1"/>
  <c r="AK95" i="1"/>
  <c r="AO95" i="1"/>
  <c r="AL95" i="1" s="1"/>
  <c r="AA96" i="1"/>
  <c r="AB96" i="1" s="1"/>
  <c r="AD96" i="1"/>
  <c r="AE96" i="1" s="1"/>
  <c r="AG96" i="1"/>
  <c r="AH96" i="1" s="1"/>
  <c r="AJ96" i="1"/>
  <c r="AK96" i="1"/>
  <c r="AO96" i="1"/>
  <c r="AL96" i="1" s="1"/>
  <c r="AA97" i="1"/>
  <c r="AB97" i="1" s="1"/>
  <c r="AD97" i="1"/>
  <c r="AE97" i="1" s="1"/>
  <c r="AG97" i="1"/>
  <c r="AH97" i="1" s="1"/>
  <c r="AJ97" i="1"/>
  <c r="AK97" i="1"/>
  <c r="AO97" i="1"/>
  <c r="AL97" i="1" s="1"/>
  <c r="AA98" i="1"/>
  <c r="AB98" i="1" s="1"/>
  <c r="AD98" i="1"/>
  <c r="AE98" i="1" s="1"/>
  <c r="AG98" i="1"/>
  <c r="AH98" i="1" s="1"/>
  <c r="AJ98" i="1"/>
  <c r="AK98" i="1"/>
  <c r="AO98" i="1"/>
  <c r="AL98" i="1" s="1"/>
  <c r="AA99" i="1"/>
  <c r="AB99" i="1" s="1"/>
  <c r="AD99" i="1"/>
  <c r="AE99" i="1" s="1"/>
  <c r="AG99" i="1"/>
  <c r="AH99" i="1" s="1"/>
  <c r="AJ99" i="1"/>
  <c r="AK99" i="1"/>
  <c r="AO99" i="1"/>
  <c r="AL99" i="1" s="1"/>
  <c r="AA100" i="1"/>
  <c r="AB100" i="1" s="1"/>
  <c r="AD100" i="1"/>
  <c r="AE100" i="1" s="1"/>
  <c r="AG100" i="1"/>
  <c r="AH100" i="1" s="1"/>
  <c r="AJ100" i="1"/>
  <c r="AK100" i="1"/>
  <c r="AO100" i="1"/>
  <c r="AL100" i="1" s="1"/>
  <c r="AA101" i="1"/>
  <c r="AB101" i="1" s="1"/>
  <c r="AD101" i="1"/>
  <c r="AE101" i="1" s="1"/>
  <c r="AG101" i="1"/>
  <c r="AH101" i="1" s="1"/>
  <c r="AJ101" i="1"/>
  <c r="AK101" i="1"/>
  <c r="AO101" i="1"/>
  <c r="AL101" i="1" s="1"/>
  <c r="AA102" i="1"/>
  <c r="AB102" i="1" s="1"/>
  <c r="AD102" i="1"/>
  <c r="AE102" i="1" s="1"/>
  <c r="AG102" i="1"/>
  <c r="AH102" i="1" s="1"/>
  <c r="AJ102" i="1"/>
  <c r="AK102" i="1"/>
  <c r="AO102" i="1"/>
  <c r="AL102" i="1" s="1"/>
  <c r="AA103" i="1"/>
  <c r="AB103" i="1" s="1"/>
  <c r="AD103" i="1"/>
  <c r="AE103" i="1" s="1"/>
  <c r="AG103" i="1"/>
  <c r="AH103" i="1" s="1"/>
  <c r="AJ103" i="1"/>
  <c r="AK103" i="1"/>
  <c r="AO103" i="1"/>
  <c r="AL103" i="1" s="1"/>
  <c r="AA104" i="1"/>
  <c r="AB104" i="1" s="1"/>
  <c r="AD104" i="1"/>
  <c r="AE104" i="1" s="1"/>
  <c r="AG104" i="1"/>
  <c r="AH104" i="1" s="1"/>
  <c r="AJ104" i="1"/>
  <c r="AK104" i="1"/>
  <c r="AO104" i="1"/>
  <c r="AL104" i="1" s="1"/>
  <c r="AA105" i="1"/>
  <c r="AB105" i="1"/>
  <c r="AD105" i="1"/>
  <c r="AE105" i="1"/>
  <c r="AG105" i="1"/>
  <c r="AH105" i="1"/>
  <c r="AJ105" i="1"/>
  <c r="AK105" i="1"/>
  <c r="AL105" i="1"/>
  <c r="AM105" i="1"/>
  <c r="AN105" i="1"/>
  <c r="AO105" i="1"/>
  <c r="AP105" i="1"/>
  <c r="AA106" i="1"/>
  <c r="AB106" i="1" s="1"/>
  <c r="AD106" i="1"/>
  <c r="AE106" i="1" s="1"/>
  <c r="AG106" i="1"/>
  <c r="AH106" i="1" s="1"/>
  <c r="AJ106" i="1"/>
  <c r="AK106" i="1"/>
  <c r="AO106" i="1"/>
  <c r="AL106" i="1" s="1"/>
  <c r="AA107" i="1"/>
  <c r="AB107" i="1" s="1"/>
  <c r="AD107" i="1"/>
  <c r="AE107" i="1" s="1"/>
  <c r="AG107" i="1"/>
  <c r="AH107" i="1" s="1"/>
  <c r="AJ107" i="1"/>
  <c r="AK107" i="1" s="1"/>
  <c r="AO107" i="1"/>
  <c r="AL107" i="1" s="1"/>
  <c r="AA108" i="1"/>
  <c r="AB108" i="1" s="1"/>
  <c r="AD108" i="1"/>
  <c r="AE108" i="1" s="1"/>
  <c r="AG108" i="1"/>
  <c r="AH108" i="1" s="1"/>
  <c r="AJ108" i="1"/>
  <c r="AK108" i="1" s="1"/>
  <c r="AO108" i="1"/>
  <c r="AL108" i="1" s="1"/>
  <c r="AA109" i="1"/>
  <c r="AB109" i="1" s="1"/>
  <c r="AD109" i="1"/>
  <c r="AE109" i="1" s="1"/>
  <c r="AG109" i="1"/>
  <c r="AH109" i="1" s="1"/>
  <c r="AJ109" i="1"/>
  <c r="AK109" i="1" s="1"/>
  <c r="AO109" i="1"/>
  <c r="AL109" i="1" s="1"/>
  <c r="AA110" i="1"/>
  <c r="AB110" i="1"/>
  <c r="AD110" i="1"/>
  <c r="AE110" i="1"/>
  <c r="AG110" i="1"/>
  <c r="AH110" i="1"/>
  <c r="AJ110" i="1"/>
  <c r="AK110" i="1"/>
  <c r="AL110" i="1"/>
  <c r="AM110" i="1"/>
  <c r="AN110" i="1"/>
  <c r="AO110" i="1"/>
  <c r="AP110" i="1"/>
  <c r="AA111" i="1"/>
  <c r="AB111" i="1"/>
  <c r="AD111" i="1"/>
  <c r="AE111" i="1"/>
  <c r="AG111" i="1"/>
  <c r="AH111" i="1"/>
  <c r="AJ111" i="1"/>
  <c r="AK111" i="1"/>
  <c r="AL111" i="1"/>
  <c r="AM111" i="1"/>
  <c r="AN111" i="1"/>
  <c r="AO111" i="1"/>
  <c r="AP111" i="1"/>
  <c r="AA112" i="1"/>
  <c r="AB112" i="1" s="1"/>
  <c r="AD112" i="1"/>
  <c r="AE112" i="1" s="1"/>
  <c r="AG112" i="1"/>
  <c r="AH112" i="1" s="1"/>
  <c r="AJ112" i="1"/>
  <c r="AK112" i="1"/>
  <c r="AO112" i="1"/>
  <c r="AL112" i="1" s="1"/>
  <c r="AA113" i="1"/>
  <c r="AB113" i="1" s="1"/>
  <c r="AD113" i="1"/>
  <c r="AE113" i="1" s="1"/>
  <c r="AG113" i="1"/>
  <c r="AH113" i="1" s="1"/>
  <c r="AJ113" i="1"/>
  <c r="AK113" i="1"/>
  <c r="AO113" i="1"/>
  <c r="AL113" i="1" s="1"/>
  <c r="AA114" i="1"/>
  <c r="AB114" i="1" s="1"/>
  <c r="AD114" i="1"/>
  <c r="AE114" i="1" s="1"/>
  <c r="AP114" i="1" s="1"/>
  <c r="AN114" i="1" s="1"/>
  <c r="AG114" i="1"/>
  <c r="AH114" i="1"/>
  <c r="AJ114" i="1"/>
  <c r="AK114" i="1"/>
  <c r="AO114" i="1"/>
  <c r="AL114" i="1" s="1"/>
  <c r="AA115" i="1"/>
  <c r="AB115" i="1" s="1"/>
  <c r="AD115" i="1"/>
  <c r="AE115" i="1" s="1"/>
  <c r="AG115" i="1"/>
  <c r="AH115" i="1" s="1"/>
  <c r="AJ115" i="1"/>
  <c r="AK115" i="1"/>
  <c r="AO115" i="1"/>
  <c r="AL115" i="1" s="1"/>
  <c r="AA116" i="1"/>
  <c r="AB116" i="1" s="1"/>
  <c r="AD116" i="1"/>
  <c r="AE116" i="1" s="1"/>
  <c r="AG116" i="1"/>
  <c r="AH116" i="1" s="1"/>
  <c r="AJ116" i="1"/>
  <c r="AK116" i="1"/>
  <c r="AO116" i="1"/>
  <c r="AL116" i="1" s="1"/>
  <c r="AA117" i="1"/>
  <c r="AB117" i="1" s="1"/>
  <c r="AD117" i="1"/>
  <c r="AE117" i="1" s="1"/>
  <c r="AG117" i="1"/>
  <c r="AH117" i="1" s="1"/>
  <c r="AJ117" i="1"/>
  <c r="AK117" i="1" s="1"/>
  <c r="AO117" i="1"/>
  <c r="AL117" i="1" s="1"/>
  <c r="AA118" i="1"/>
  <c r="AB118" i="1"/>
  <c r="AD118" i="1"/>
  <c r="AE118" i="1"/>
  <c r="AG118" i="1"/>
  <c r="AH118" i="1"/>
  <c r="AJ118" i="1"/>
  <c r="AK118" i="1"/>
  <c r="AL118" i="1"/>
  <c r="AM118" i="1"/>
  <c r="AN118" i="1"/>
  <c r="AO118" i="1"/>
  <c r="AP118" i="1"/>
  <c r="AA119" i="1"/>
  <c r="AB119" i="1" s="1"/>
  <c r="AD119" i="1"/>
  <c r="AE119" i="1" s="1"/>
  <c r="AG119" i="1"/>
  <c r="AH119" i="1" s="1"/>
  <c r="AJ119" i="1"/>
  <c r="AK119" i="1"/>
  <c r="AO119" i="1"/>
  <c r="AL119" i="1" s="1"/>
  <c r="AA120" i="1"/>
  <c r="AB120" i="1" s="1"/>
  <c r="AD120" i="1"/>
  <c r="AE120" i="1" s="1"/>
  <c r="AG120" i="1"/>
  <c r="AH120" i="1" s="1"/>
  <c r="AJ120" i="1"/>
  <c r="AK120" i="1"/>
  <c r="AO120" i="1"/>
  <c r="AL120" i="1" s="1"/>
  <c r="AA121" i="1"/>
  <c r="AB121" i="1" s="1"/>
  <c r="AD121" i="1"/>
  <c r="AE121" i="1" s="1"/>
  <c r="AG121" i="1"/>
  <c r="AH121" i="1" s="1"/>
  <c r="AJ121" i="1"/>
  <c r="AK121" i="1"/>
  <c r="AO121" i="1"/>
  <c r="AL121" i="1" s="1"/>
  <c r="AA122" i="1"/>
  <c r="AB122" i="1" s="1"/>
  <c r="AD122" i="1"/>
  <c r="AE122" i="1" s="1"/>
  <c r="AG122" i="1"/>
  <c r="AH122" i="1" s="1"/>
  <c r="AJ122" i="1"/>
  <c r="AK122" i="1"/>
  <c r="AO122" i="1"/>
  <c r="AL122" i="1" s="1"/>
  <c r="AA123" i="1"/>
  <c r="AB123" i="1" s="1"/>
  <c r="AD123" i="1"/>
  <c r="AE123" i="1" s="1"/>
  <c r="AG123" i="1"/>
  <c r="AH123" i="1" s="1"/>
  <c r="AJ123" i="1"/>
  <c r="AK123" i="1"/>
  <c r="AO123" i="1"/>
  <c r="AL123" i="1" s="1"/>
  <c r="AA124" i="1"/>
  <c r="AB124" i="1"/>
  <c r="AD124" i="1"/>
  <c r="AE124" i="1"/>
  <c r="AG124" i="1"/>
  <c r="AH124" i="1"/>
  <c r="AJ124" i="1"/>
  <c r="AK124" i="1"/>
  <c r="AL124" i="1"/>
  <c r="AM124" i="1"/>
  <c r="AN124" i="1"/>
  <c r="AO124" i="1"/>
  <c r="AP124" i="1"/>
  <c r="AA125" i="1"/>
  <c r="AB125" i="1" s="1"/>
  <c r="AD125" i="1"/>
  <c r="AE125" i="1" s="1"/>
  <c r="AG125" i="1"/>
  <c r="AH125" i="1" s="1"/>
  <c r="AJ125" i="1"/>
  <c r="AK125" i="1"/>
  <c r="AO125" i="1"/>
  <c r="AL125" i="1" s="1"/>
  <c r="AA126" i="1"/>
  <c r="AB126" i="1" s="1"/>
  <c r="AD126" i="1"/>
  <c r="AE126" i="1" s="1"/>
  <c r="AG126" i="1"/>
  <c r="AH126" i="1" s="1"/>
  <c r="AJ126" i="1"/>
  <c r="AK126" i="1" s="1"/>
  <c r="AO126" i="1"/>
  <c r="AL126" i="1" s="1"/>
  <c r="AA127" i="1"/>
  <c r="AB127" i="1" s="1"/>
  <c r="AD127" i="1"/>
  <c r="AE127" i="1" s="1"/>
  <c r="AG127" i="1"/>
  <c r="AH127" i="1" s="1"/>
  <c r="AJ127" i="1"/>
  <c r="AK127" i="1"/>
  <c r="AO127" i="1"/>
  <c r="AL127" i="1" s="1"/>
  <c r="AA128" i="1"/>
  <c r="AB128" i="1" s="1"/>
  <c r="AD128" i="1"/>
  <c r="AE128" i="1" s="1"/>
  <c r="AG128" i="1"/>
  <c r="AH128" i="1" s="1"/>
  <c r="AJ128" i="1"/>
  <c r="AK128" i="1"/>
  <c r="AO128" i="1"/>
  <c r="AL128" i="1" s="1"/>
  <c r="AA129" i="1"/>
  <c r="AB129" i="1"/>
  <c r="AD129" i="1"/>
  <c r="AE129" i="1"/>
  <c r="AG129" i="1"/>
  <c r="AH129" i="1"/>
  <c r="AJ129" i="1"/>
  <c r="AK129" i="1"/>
  <c r="AL129" i="1"/>
  <c r="AM129" i="1"/>
  <c r="AN129" i="1"/>
  <c r="AO129" i="1"/>
  <c r="AP129" i="1"/>
  <c r="AA130" i="1"/>
  <c r="AB130" i="1"/>
  <c r="AD130" i="1"/>
  <c r="AE130" i="1"/>
  <c r="AG130" i="1"/>
  <c r="AH130" i="1"/>
  <c r="AJ130" i="1"/>
  <c r="AK130" i="1"/>
  <c r="AL130" i="1"/>
  <c r="AM130" i="1"/>
  <c r="AN130" i="1"/>
  <c r="AO130" i="1"/>
  <c r="AP130" i="1"/>
  <c r="AA131" i="1"/>
  <c r="AB131" i="1"/>
  <c r="AD131" i="1"/>
  <c r="AE131" i="1"/>
  <c r="AG131" i="1"/>
  <c r="AH131" i="1"/>
  <c r="AJ131" i="1"/>
  <c r="AK131" i="1"/>
  <c r="AL131" i="1"/>
  <c r="AM131" i="1"/>
  <c r="AN131" i="1"/>
  <c r="AO131" i="1"/>
  <c r="AP131" i="1"/>
  <c r="AA132" i="1"/>
  <c r="AB132" i="1"/>
  <c r="AD132" i="1"/>
  <c r="AE132" i="1"/>
  <c r="AG132" i="1"/>
  <c r="AH132" i="1"/>
  <c r="AJ132" i="1"/>
  <c r="AK132" i="1"/>
  <c r="AL132" i="1"/>
  <c r="AM132" i="1"/>
  <c r="AN132" i="1"/>
  <c r="AO132" i="1"/>
  <c r="AP132" i="1"/>
  <c r="AA133" i="1"/>
  <c r="AB133" i="1"/>
  <c r="AD133" i="1"/>
  <c r="AE133" i="1"/>
  <c r="AG133" i="1"/>
  <c r="AH133" i="1"/>
  <c r="AJ133" i="1"/>
  <c r="AK133" i="1"/>
  <c r="AL133" i="1"/>
  <c r="AM133" i="1"/>
  <c r="AN133" i="1"/>
  <c r="AO133" i="1"/>
  <c r="AP133" i="1"/>
  <c r="AA134" i="1"/>
  <c r="AB134" i="1" s="1"/>
  <c r="AD134" i="1"/>
  <c r="AE134" i="1" s="1"/>
  <c r="AG134" i="1"/>
  <c r="AH134" i="1" s="1"/>
  <c r="AJ134" i="1"/>
  <c r="AK134" i="1"/>
  <c r="AO134" i="1"/>
  <c r="AL134" i="1" s="1"/>
  <c r="AA135" i="1"/>
  <c r="AB135" i="1" s="1"/>
  <c r="AD135" i="1"/>
  <c r="AE135" i="1" s="1"/>
  <c r="AG135" i="1"/>
  <c r="AH135" i="1" s="1"/>
  <c r="AJ135" i="1"/>
  <c r="AK135" i="1"/>
  <c r="AO135" i="1"/>
  <c r="AL135" i="1" s="1"/>
  <c r="AA136" i="1"/>
  <c r="AB136" i="1" s="1"/>
  <c r="AD136" i="1"/>
  <c r="AE136" i="1" s="1"/>
  <c r="AG136" i="1"/>
  <c r="AH136" i="1" s="1"/>
  <c r="AJ136" i="1"/>
  <c r="AK136" i="1"/>
  <c r="AO136" i="1"/>
  <c r="AL136" i="1" s="1"/>
  <c r="AA137" i="1"/>
  <c r="AB137" i="1" s="1"/>
  <c r="AD137" i="1"/>
  <c r="AE137" i="1" s="1"/>
  <c r="AG137" i="1"/>
  <c r="AH137" i="1" s="1"/>
  <c r="AJ137" i="1"/>
  <c r="AK137" i="1"/>
  <c r="AO137" i="1"/>
  <c r="AL137" i="1" s="1"/>
  <c r="AA138" i="1"/>
  <c r="AB138" i="1" s="1"/>
  <c r="AD138" i="1"/>
  <c r="AE138" i="1" s="1"/>
  <c r="AG138" i="1"/>
  <c r="AH138" i="1" s="1"/>
  <c r="AJ138" i="1"/>
  <c r="AK138" i="1" s="1"/>
  <c r="AO138" i="1"/>
  <c r="AL138" i="1" s="1"/>
  <c r="AA139" i="1"/>
  <c r="AB139" i="1" s="1"/>
  <c r="AD139" i="1"/>
  <c r="AE139" i="1" s="1"/>
  <c r="AG139" i="1"/>
  <c r="AH139" i="1" s="1"/>
  <c r="AJ139" i="1"/>
  <c r="AK139" i="1"/>
  <c r="AO139" i="1"/>
  <c r="AL139" i="1" s="1"/>
  <c r="AA140" i="1"/>
  <c r="AB140" i="1"/>
  <c r="AD140" i="1"/>
  <c r="AE140" i="1"/>
  <c r="AG140" i="1"/>
  <c r="AH140" i="1"/>
  <c r="AJ140" i="1"/>
  <c r="AK140" i="1"/>
  <c r="AL140" i="1"/>
  <c r="AM140" i="1"/>
  <c r="AN140" i="1"/>
  <c r="AO140" i="1"/>
  <c r="AP140" i="1"/>
  <c r="AA141" i="1"/>
  <c r="AB141" i="1"/>
  <c r="AD141" i="1"/>
  <c r="AE141" i="1"/>
  <c r="AG141" i="1"/>
  <c r="AH141" i="1"/>
  <c r="AJ141" i="1"/>
  <c r="AK141" i="1"/>
  <c r="AL141" i="1"/>
  <c r="AM141" i="1"/>
  <c r="AN141" i="1"/>
  <c r="AO141" i="1"/>
  <c r="AP141" i="1"/>
  <c r="AA142" i="1"/>
  <c r="AB142" i="1"/>
  <c r="AD142" i="1"/>
  <c r="AE142" i="1"/>
  <c r="AG142" i="1"/>
  <c r="AH142" i="1"/>
  <c r="AJ142" i="1"/>
  <c r="AK142" i="1"/>
  <c r="AL142" i="1"/>
  <c r="AM142" i="1"/>
  <c r="AN142" i="1"/>
  <c r="AO142" i="1"/>
  <c r="AP142" i="1"/>
  <c r="AA143" i="1"/>
  <c r="AB143" i="1" s="1"/>
  <c r="AD143" i="1"/>
  <c r="AE143" i="1" s="1"/>
  <c r="AG143" i="1"/>
  <c r="AH143" i="1" s="1"/>
  <c r="AJ143" i="1"/>
  <c r="AK143" i="1"/>
  <c r="AO143" i="1"/>
  <c r="AL143" i="1" s="1"/>
  <c r="AA144" i="1"/>
  <c r="AB144" i="1" s="1"/>
  <c r="AD144" i="1"/>
  <c r="AE144" i="1" s="1"/>
  <c r="AG144" i="1"/>
  <c r="AH144" i="1" s="1"/>
  <c r="AJ144" i="1"/>
  <c r="AK144" i="1"/>
  <c r="AO144" i="1"/>
  <c r="AL144" i="1" s="1"/>
  <c r="AA145" i="1"/>
  <c r="AB145" i="1" s="1"/>
  <c r="AD145" i="1"/>
  <c r="AE145" i="1" s="1"/>
  <c r="AG145" i="1"/>
  <c r="AH145" i="1" s="1"/>
  <c r="AJ145" i="1"/>
  <c r="AK145" i="1"/>
  <c r="AO145" i="1"/>
  <c r="AL145" i="1" s="1"/>
  <c r="AA146" i="1"/>
  <c r="AB146" i="1" s="1"/>
  <c r="AD146" i="1"/>
  <c r="AE146" i="1" s="1"/>
  <c r="AG146" i="1"/>
  <c r="AH146" i="1" s="1"/>
  <c r="AJ146" i="1"/>
  <c r="AK146" i="1"/>
  <c r="AO146" i="1"/>
  <c r="AL146" i="1" s="1"/>
  <c r="AA147" i="1"/>
  <c r="AB147" i="1" s="1"/>
  <c r="AD147" i="1"/>
  <c r="AE147" i="1" s="1"/>
  <c r="AG147" i="1"/>
  <c r="AH147" i="1" s="1"/>
  <c r="AJ147" i="1"/>
  <c r="AK147" i="1"/>
  <c r="AO147" i="1"/>
  <c r="AL147" i="1" s="1"/>
  <c r="AA148" i="1"/>
  <c r="AB148" i="1" s="1"/>
  <c r="AD148" i="1"/>
  <c r="AE148" i="1" s="1"/>
  <c r="AG148" i="1"/>
  <c r="AH148" i="1" s="1"/>
  <c r="AJ148" i="1"/>
  <c r="AK148" i="1"/>
  <c r="AO148" i="1"/>
  <c r="AL148" i="1" s="1"/>
  <c r="AA149" i="1"/>
  <c r="AB149" i="1"/>
  <c r="AD149" i="1"/>
  <c r="AE149" i="1"/>
  <c r="AG149" i="1"/>
  <c r="AH149" i="1"/>
  <c r="AJ149" i="1"/>
  <c r="AK149" i="1"/>
  <c r="AL149" i="1"/>
  <c r="AM149" i="1"/>
  <c r="AN149" i="1"/>
  <c r="AO149" i="1"/>
  <c r="AP149" i="1"/>
  <c r="AA150" i="1"/>
  <c r="AB150" i="1" s="1"/>
  <c r="AD150" i="1"/>
  <c r="AE150" i="1" s="1"/>
  <c r="AG150" i="1"/>
  <c r="AH150" i="1" s="1"/>
  <c r="AJ150" i="1"/>
  <c r="AK150" i="1"/>
  <c r="AO150" i="1"/>
  <c r="AL150" i="1" s="1"/>
  <c r="AA151" i="1"/>
  <c r="AB151" i="1" s="1"/>
  <c r="AD151" i="1"/>
  <c r="AE151" i="1" s="1"/>
  <c r="AG151" i="1"/>
  <c r="AH151" i="1" s="1"/>
  <c r="AJ151" i="1"/>
  <c r="AK151" i="1"/>
  <c r="AO151" i="1"/>
  <c r="AL151" i="1" s="1"/>
  <c r="AA152" i="1"/>
  <c r="AB152" i="1" s="1"/>
  <c r="AD152" i="1"/>
  <c r="AE152" i="1" s="1"/>
  <c r="AG152" i="1"/>
  <c r="AH152" i="1" s="1"/>
  <c r="AJ152" i="1"/>
  <c r="AK152" i="1"/>
  <c r="AO152" i="1"/>
  <c r="AL152" i="1" s="1"/>
  <c r="AA153" i="1"/>
  <c r="AB153" i="1" s="1"/>
  <c r="AD153" i="1"/>
  <c r="AE153" i="1" s="1"/>
  <c r="AG153" i="1"/>
  <c r="AH153" i="1" s="1"/>
  <c r="AJ153" i="1"/>
  <c r="AK153" i="1"/>
  <c r="AO153" i="1"/>
  <c r="AL153" i="1" s="1"/>
  <c r="AA154" i="1"/>
  <c r="AB154" i="1" s="1"/>
  <c r="AD154" i="1"/>
  <c r="AE154" i="1" s="1"/>
  <c r="AG154" i="1"/>
  <c r="AH154" i="1" s="1"/>
  <c r="AJ154" i="1"/>
  <c r="AK154" i="1"/>
  <c r="AO154" i="1"/>
  <c r="AL154" i="1" s="1"/>
  <c r="AA155" i="1"/>
  <c r="AB155" i="1" s="1"/>
  <c r="AD155" i="1"/>
  <c r="AE155" i="1" s="1"/>
  <c r="AG155" i="1"/>
  <c r="AH155" i="1" s="1"/>
  <c r="AJ155" i="1"/>
  <c r="AK155" i="1"/>
  <c r="AO155" i="1"/>
  <c r="AL155" i="1" s="1"/>
  <c r="AA156" i="1"/>
  <c r="AB156" i="1" s="1"/>
  <c r="AD156" i="1"/>
  <c r="AE156" i="1" s="1"/>
  <c r="AG156" i="1"/>
  <c r="AH156" i="1" s="1"/>
  <c r="AJ156" i="1"/>
  <c r="AK156" i="1" s="1"/>
  <c r="AO156" i="1"/>
  <c r="AL156" i="1" s="1"/>
  <c r="AA157" i="1"/>
  <c r="AB157" i="1" s="1"/>
  <c r="AD157" i="1"/>
  <c r="AE157" i="1" s="1"/>
  <c r="AG157" i="1"/>
  <c r="AH157" i="1" s="1"/>
  <c r="AJ157" i="1"/>
  <c r="AK157" i="1" s="1"/>
  <c r="AO157" i="1"/>
  <c r="AL157" i="1" s="1"/>
  <c r="AA158" i="1"/>
  <c r="AB158" i="1" s="1"/>
  <c r="AD158" i="1"/>
  <c r="AE158" i="1" s="1"/>
  <c r="AG158" i="1"/>
  <c r="AH158" i="1" s="1"/>
  <c r="AJ158" i="1"/>
  <c r="AK158" i="1" s="1"/>
  <c r="AO158" i="1"/>
  <c r="AL158" i="1" s="1"/>
  <c r="AA159" i="1"/>
  <c r="AB159" i="1" s="1"/>
  <c r="AD159" i="1"/>
  <c r="AE159" i="1" s="1"/>
  <c r="AG159" i="1"/>
  <c r="AH159" i="1" s="1"/>
  <c r="AJ159" i="1"/>
  <c r="AK159" i="1" s="1"/>
  <c r="AO159" i="1"/>
  <c r="AL159" i="1" s="1"/>
  <c r="AA160" i="1"/>
  <c r="AB160" i="1"/>
  <c r="AD160" i="1"/>
  <c r="AE160" i="1"/>
  <c r="AG160" i="1"/>
  <c r="AH160" i="1"/>
  <c r="AJ160" i="1"/>
  <c r="AK160" i="1"/>
  <c r="AL160" i="1"/>
  <c r="AM160" i="1"/>
  <c r="AN160" i="1"/>
  <c r="AO160" i="1"/>
  <c r="AP160" i="1"/>
  <c r="AA161" i="1"/>
  <c r="AB161" i="1"/>
  <c r="AD161" i="1"/>
  <c r="AE161" i="1"/>
  <c r="AG161" i="1"/>
  <c r="AH161" i="1"/>
  <c r="AJ161" i="1"/>
  <c r="AK161" i="1"/>
  <c r="AL161" i="1"/>
  <c r="AM161" i="1"/>
  <c r="AN161" i="1"/>
  <c r="AO161" i="1"/>
  <c r="AP161" i="1"/>
  <c r="AA162" i="1"/>
  <c r="AB162" i="1" s="1"/>
  <c r="AD162" i="1"/>
  <c r="AE162" i="1" s="1"/>
  <c r="AP162" i="1" s="1"/>
  <c r="AN162" i="1" s="1"/>
  <c r="AG162" i="1"/>
  <c r="AH162" i="1"/>
  <c r="AJ162" i="1"/>
  <c r="AK162" i="1"/>
  <c r="AO162" i="1"/>
  <c r="AL162" i="1" s="1"/>
  <c r="AA163" i="1"/>
  <c r="AB163" i="1" s="1"/>
  <c r="AD163" i="1"/>
  <c r="AE163" i="1" s="1"/>
  <c r="AP163" i="1" s="1"/>
  <c r="AN163" i="1" s="1"/>
  <c r="AG163" i="1"/>
  <c r="AH163" i="1"/>
  <c r="AJ163" i="1"/>
  <c r="AK163" i="1"/>
  <c r="AO163" i="1"/>
  <c r="AL163" i="1" s="1"/>
  <c r="AA164" i="1"/>
  <c r="AB164" i="1" s="1"/>
  <c r="AD164" i="1"/>
  <c r="AE164" i="1" s="1"/>
  <c r="AG164" i="1"/>
  <c r="AH164" i="1" s="1"/>
  <c r="AJ164" i="1"/>
  <c r="AK164" i="1"/>
  <c r="AO164" i="1"/>
  <c r="AL164" i="1" s="1"/>
  <c r="AA165" i="1"/>
  <c r="AB165" i="1" s="1"/>
  <c r="AD165" i="1"/>
  <c r="AE165" i="1" s="1"/>
  <c r="AG165" i="1"/>
  <c r="AH165" i="1" s="1"/>
  <c r="AJ165" i="1"/>
  <c r="AK165" i="1"/>
  <c r="AO165" i="1"/>
  <c r="AL165" i="1" s="1"/>
  <c r="AA166" i="1"/>
  <c r="AB166" i="1" s="1"/>
  <c r="AD166" i="1"/>
  <c r="AE166" i="1" s="1"/>
  <c r="AG166" i="1"/>
  <c r="AH166" i="1" s="1"/>
  <c r="AJ166" i="1"/>
  <c r="AK166" i="1"/>
  <c r="AO166" i="1"/>
  <c r="AL166" i="1" s="1"/>
  <c r="AA167" i="1"/>
  <c r="AB167" i="1" s="1"/>
  <c r="AD167" i="1"/>
  <c r="AE167" i="1" s="1"/>
  <c r="AG167" i="1"/>
  <c r="AH167" i="1" s="1"/>
  <c r="AJ167" i="1"/>
  <c r="AK167" i="1"/>
  <c r="AO167" i="1"/>
  <c r="AL167" i="1" s="1"/>
  <c r="AA168" i="1"/>
  <c r="AB168" i="1" s="1"/>
  <c r="AD168" i="1"/>
  <c r="AE168" i="1" s="1"/>
  <c r="AG168" i="1"/>
  <c r="AH168" i="1" s="1"/>
  <c r="AJ168" i="1"/>
  <c r="AK168" i="1"/>
  <c r="AO168" i="1"/>
  <c r="AL168" i="1" s="1"/>
  <c r="AA169" i="1"/>
  <c r="AB169" i="1" s="1"/>
  <c r="AD169" i="1"/>
  <c r="AE169" i="1" s="1"/>
  <c r="AG169" i="1"/>
  <c r="AH169" i="1" s="1"/>
  <c r="AJ169" i="1"/>
  <c r="AK169" i="1"/>
  <c r="AO169" i="1"/>
  <c r="AL169" i="1" s="1"/>
  <c r="AA170" i="1"/>
  <c r="AB170" i="1" s="1"/>
  <c r="AD170" i="1"/>
  <c r="AE170" i="1" s="1"/>
  <c r="AG170" i="1"/>
  <c r="AH170" i="1" s="1"/>
  <c r="AJ170" i="1"/>
  <c r="AK170" i="1"/>
  <c r="AO170" i="1"/>
  <c r="AL170" i="1" s="1"/>
  <c r="AA171" i="1"/>
  <c r="AB171" i="1" s="1"/>
  <c r="AD171" i="1"/>
  <c r="AE171" i="1" s="1"/>
  <c r="AG171" i="1"/>
  <c r="AH171" i="1" s="1"/>
  <c r="AJ171" i="1"/>
  <c r="AK171" i="1"/>
  <c r="AO171" i="1"/>
  <c r="AL171" i="1" s="1"/>
  <c r="AA172" i="1"/>
  <c r="AB172" i="1" s="1"/>
  <c r="AD172" i="1"/>
  <c r="AE172" i="1" s="1"/>
  <c r="AG172" i="1"/>
  <c r="AH172" i="1" s="1"/>
  <c r="AJ172" i="1"/>
  <c r="AK172" i="1"/>
  <c r="AO172" i="1"/>
  <c r="AL172" i="1" s="1"/>
  <c r="AA173" i="1"/>
  <c r="AB173" i="1" s="1"/>
  <c r="AD173" i="1"/>
  <c r="AE173" i="1" s="1"/>
  <c r="AG173" i="1"/>
  <c r="AH173" i="1" s="1"/>
  <c r="AJ173" i="1"/>
  <c r="AK173" i="1" s="1"/>
  <c r="AO173" i="1"/>
  <c r="AL173" i="1" s="1"/>
  <c r="AA174" i="1"/>
  <c r="AB174" i="1" s="1"/>
  <c r="AD174" i="1"/>
  <c r="AE174" i="1" s="1"/>
  <c r="AG174" i="1"/>
  <c r="AH174" i="1" s="1"/>
  <c r="AJ174" i="1"/>
  <c r="AK174" i="1"/>
  <c r="AO174" i="1"/>
  <c r="AL174" i="1" s="1"/>
  <c r="AA175" i="1"/>
  <c r="AB175" i="1" s="1"/>
  <c r="AD175" i="1"/>
  <c r="AE175" i="1" s="1"/>
  <c r="AP175" i="1" s="1"/>
  <c r="AN175" i="1" s="1"/>
  <c r="AG175" i="1"/>
  <c r="AH175" i="1"/>
  <c r="AJ175" i="1"/>
  <c r="AK175" i="1"/>
  <c r="AO175" i="1"/>
  <c r="AL175" i="1" s="1"/>
  <c r="AA176" i="1"/>
  <c r="AB176" i="1" s="1"/>
  <c r="AD176" i="1"/>
  <c r="AE176" i="1" s="1"/>
  <c r="AG176" i="1"/>
  <c r="AH176" i="1" s="1"/>
  <c r="AJ176" i="1"/>
  <c r="AK176" i="1"/>
  <c r="AO176" i="1"/>
  <c r="AL176" i="1" s="1"/>
  <c r="AA177" i="1"/>
  <c r="AB177" i="1" s="1"/>
  <c r="AD177" i="1"/>
  <c r="AE177" i="1" s="1"/>
  <c r="AG177" i="1"/>
  <c r="AH177" i="1" s="1"/>
  <c r="AJ177" i="1"/>
  <c r="AK177" i="1"/>
  <c r="AO177" i="1"/>
  <c r="AL177" i="1" s="1"/>
  <c r="AA178" i="1"/>
  <c r="AB178" i="1"/>
  <c r="AD178" i="1"/>
  <c r="AE178" i="1"/>
  <c r="AG178" i="1"/>
  <c r="AH178" i="1"/>
  <c r="AJ178" i="1"/>
  <c r="AK178" i="1"/>
  <c r="AL178" i="1"/>
  <c r="AM178" i="1"/>
  <c r="AN178" i="1"/>
  <c r="AO178" i="1"/>
  <c r="AP178" i="1"/>
  <c r="AA179" i="1"/>
  <c r="AB179" i="1" s="1"/>
  <c r="AD179" i="1"/>
  <c r="AE179" i="1" s="1"/>
  <c r="AG179" i="1"/>
  <c r="AH179" i="1" s="1"/>
  <c r="AJ179" i="1"/>
  <c r="AK179" i="1"/>
  <c r="AO179" i="1"/>
  <c r="AL179" i="1" s="1"/>
  <c r="AA180" i="1"/>
  <c r="AB180" i="1" s="1"/>
  <c r="AD180" i="1"/>
  <c r="AE180" i="1" s="1"/>
  <c r="AG180" i="1"/>
  <c r="AH180" i="1" s="1"/>
  <c r="AJ180" i="1"/>
  <c r="AK180" i="1" s="1"/>
  <c r="AO180" i="1"/>
  <c r="AL180" i="1" s="1"/>
  <c r="AA181" i="1"/>
  <c r="AB181" i="1" s="1"/>
  <c r="AD181" i="1"/>
  <c r="AE181" i="1" s="1"/>
  <c r="AG181" i="1"/>
  <c r="AH181" i="1" s="1"/>
  <c r="AJ181" i="1"/>
  <c r="AK181" i="1" s="1"/>
  <c r="AO181" i="1"/>
  <c r="AL181" i="1" s="1"/>
  <c r="AA182" i="1"/>
  <c r="AB182" i="1"/>
  <c r="AD182" i="1"/>
  <c r="AE182" i="1"/>
  <c r="AG182" i="1"/>
  <c r="AH182" i="1"/>
  <c r="AJ182" i="1"/>
  <c r="AK182" i="1"/>
  <c r="AL182" i="1"/>
  <c r="AM182" i="1"/>
  <c r="AN182" i="1"/>
  <c r="AO182" i="1"/>
  <c r="AP182" i="1"/>
  <c r="AA183" i="1"/>
  <c r="AB183" i="1"/>
  <c r="AD183" i="1"/>
  <c r="AE183" i="1"/>
  <c r="AG183" i="1"/>
  <c r="AH183" i="1"/>
  <c r="AJ183" i="1"/>
  <c r="AK183" i="1"/>
  <c r="AL183" i="1"/>
  <c r="AM183" i="1"/>
  <c r="AN183" i="1"/>
  <c r="AO183" i="1"/>
  <c r="AP183" i="1"/>
  <c r="AA184" i="1"/>
  <c r="AB184" i="1" s="1"/>
  <c r="AD184" i="1"/>
  <c r="AE184" i="1" s="1"/>
  <c r="AG184" i="1"/>
  <c r="AH184" i="1" s="1"/>
  <c r="AJ184" i="1"/>
  <c r="AK184" i="1" s="1"/>
  <c r="AO184" i="1"/>
  <c r="AL184" i="1" s="1"/>
  <c r="AA185" i="1"/>
  <c r="AB185" i="1" s="1"/>
  <c r="AD185" i="1"/>
  <c r="AE185" i="1" s="1"/>
  <c r="AG185" i="1"/>
  <c r="AH185" i="1" s="1"/>
  <c r="AJ185" i="1"/>
  <c r="AK185" i="1"/>
  <c r="AO185" i="1"/>
  <c r="AL185" i="1" s="1"/>
  <c r="AA186" i="1"/>
  <c r="AB186" i="1" s="1"/>
  <c r="AD186" i="1"/>
  <c r="AE186" i="1" s="1"/>
  <c r="AG186" i="1"/>
  <c r="AH186" i="1" s="1"/>
  <c r="AJ186" i="1"/>
  <c r="AK186" i="1"/>
  <c r="AO186" i="1"/>
  <c r="AL186" i="1" s="1"/>
  <c r="E184" i="1"/>
  <c r="F184" i="1" s="1"/>
  <c r="E181" i="1"/>
  <c r="F181" i="1" s="1"/>
  <c r="E180" i="1"/>
  <c r="F180" i="1" s="1"/>
  <c r="E173" i="1"/>
  <c r="F173" i="1" s="1"/>
  <c r="E159" i="1"/>
  <c r="F159" i="1" s="1"/>
  <c r="E158" i="1"/>
  <c r="F158" i="1" s="1"/>
  <c r="E157" i="1"/>
  <c r="F157" i="1" s="1"/>
  <c r="E156" i="1"/>
  <c r="F156" i="1" s="1"/>
  <c r="E140" i="1"/>
  <c r="F140" i="1" s="1"/>
  <c r="E138" i="1"/>
  <c r="F138" i="1" s="1"/>
  <c r="E133" i="1"/>
  <c r="F133" i="1" s="1"/>
  <c r="E126" i="1"/>
  <c r="F126" i="1" s="1"/>
  <c r="E118" i="1"/>
  <c r="F118" i="1" s="1"/>
  <c r="E117" i="1"/>
  <c r="F117" i="1" s="1"/>
  <c r="E111" i="1"/>
  <c r="F111" i="1" s="1"/>
  <c r="E110" i="1"/>
  <c r="F110" i="1" s="1"/>
  <c r="E109" i="1"/>
  <c r="F109" i="1" s="1"/>
  <c r="E108" i="1"/>
  <c r="F108" i="1" s="1"/>
  <c r="E107" i="1"/>
  <c r="F107" i="1" s="1"/>
  <c r="E105" i="1"/>
  <c r="F105" i="1" s="1"/>
  <c r="E92" i="1"/>
  <c r="F92" i="1" s="1"/>
  <c r="E88" i="1"/>
  <c r="F88" i="1" s="1"/>
  <c r="E72" i="1"/>
  <c r="F72" i="1" s="1"/>
  <c r="E65" i="1"/>
  <c r="F65" i="1" s="1"/>
  <c r="E59" i="1"/>
  <c r="F5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27" i="1"/>
  <c r="F27" i="1" s="1"/>
  <c r="E26" i="1"/>
  <c r="F26" i="1" s="1"/>
  <c r="E22" i="1"/>
  <c r="F22" i="1" s="1"/>
  <c r="E7" i="1"/>
  <c r="F7" i="1" s="1"/>
  <c r="E6" i="1"/>
  <c r="F6" i="1" s="1"/>
  <c r="Q7" i="1"/>
  <c r="R7" i="1" s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 s="1"/>
  <c r="Q23" i="1"/>
  <c r="R23" i="1"/>
  <c r="Q24" i="1"/>
  <c r="R24" i="1"/>
  <c r="Q25" i="1"/>
  <c r="R25" i="1"/>
  <c r="Q26" i="1"/>
  <c r="R26" i="1" s="1"/>
  <c r="Q27" i="1"/>
  <c r="R27" i="1" s="1"/>
  <c r="Q28" i="1"/>
  <c r="R28" i="1"/>
  <c r="Q29" i="1"/>
  <c r="R29" i="1"/>
  <c r="Q30" i="1"/>
  <c r="R30" i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 s="1"/>
  <c r="Q60" i="1"/>
  <c r="R60" i="1"/>
  <c r="Q61" i="1"/>
  <c r="R61" i="1"/>
  <c r="Q62" i="1"/>
  <c r="R62" i="1"/>
  <c r="Q63" i="1"/>
  <c r="R63" i="1"/>
  <c r="Q64" i="1"/>
  <c r="R64" i="1"/>
  <c r="Q65" i="1"/>
  <c r="R65" i="1" s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 s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 s="1"/>
  <c r="Q89" i="1"/>
  <c r="R89" i="1"/>
  <c r="Q90" i="1"/>
  <c r="R90" i="1"/>
  <c r="Q91" i="1"/>
  <c r="R91" i="1"/>
  <c r="Q92" i="1"/>
  <c r="R92" i="1" s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 s="1"/>
  <c r="Q106" i="1"/>
  <c r="R106" i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/>
  <c r="Q113" i="1"/>
  <c r="R113" i="1"/>
  <c r="Q114" i="1"/>
  <c r="R114" i="1"/>
  <c r="Q115" i="1"/>
  <c r="R115" i="1"/>
  <c r="Q116" i="1"/>
  <c r="R116" i="1"/>
  <c r="Q117" i="1"/>
  <c r="R117" i="1" s="1"/>
  <c r="Q118" i="1"/>
  <c r="R118" i="1" s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 s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 s="1"/>
  <c r="Q134" i="1"/>
  <c r="R134" i="1"/>
  <c r="Q135" i="1"/>
  <c r="R135" i="1"/>
  <c r="Q136" i="1"/>
  <c r="R136" i="1"/>
  <c r="Q137" i="1"/>
  <c r="R137" i="1"/>
  <c r="Q138" i="1"/>
  <c r="R138" i="1" s="1"/>
  <c r="Q139" i="1"/>
  <c r="R139" i="1"/>
  <c r="Q140" i="1"/>
  <c r="R140" i="1" s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 s="1"/>
  <c r="Q157" i="1"/>
  <c r="R157" i="1" s="1"/>
  <c r="Q158" i="1"/>
  <c r="R158" i="1" s="1"/>
  <c r="Q159" i="1"/>
  <c r="R159" i="1" s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 s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 s="1"/>
  <c r="Q181" i="1"/>
  <c r="R181" i="1" s="1"/>
  <c r="Q182" i="1"/>
  <c r="R182" i="1"/>
  <c r="Q183" i="1"/>
  <c r="R183" i="1"/>
  <c r="Q184" i="1"/>
  <c r="R184" i="1" s="1"/>
  <c r="Q185" i="1"/>
  <c r="R185" i="1"/>
  <c r="Q186" i="1"/>
  <c r="R186" i="1"/>
  <c r="Q6" i="1"/>
  <c r="R6" i="1" s="1"/>
  <c r="N175" i="1"/>
  <c r="N163" i="1"/>
  <c r="N162" i="1"/>
  <c r="N160" i="1"/>
  <c r="N142" i="1"/>
  <c r="N114" i="1"/>
  <c r="N84" i="1"/>
  <c r="N78" i="1"/>
  <c r="N77" i="1"/>
  <c r="N54" i="1"/>
  <c r="N53" i="1"/>
  <c r="N49" i="1"/>
  <c r="N46" i="1"/>
  <c r="N15" i="1"/>
  <c r="N9" i="1"/>
  <c r="N8" i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M162" i="1"/>
  <c r="M161" i="1"/>
  <c r="N161" i="1" s="1"/>
  <c r="M160" i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M83" i="1"/>
  <c r="N83" i="1" s="1"/>
  <c r="M82" i="1"/>
  <c r="N82" i="1" s="1"/>
  <c r="M81" i="1"/>
  <c r="N81" i="1" s="1"/>
  <c r="M80" i="1"/>
  <c r="N80" i="1" s="1"/>
  <c r="M79" i="1"/>
  <c r="N79" i="1" s="1"/>
  <c r="M78" i="1"/>
  <c r="M77" i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M53" i="1"/>
  <c r="M52" i="1"/>
  <c r="N52" i="1" s="1"/>
  <c r="M51" i="1"/>
  <c r="N51" i="1" s="1"/>
  <c r="M50" i="1"/>
  <c r="N50" i="1" s="1"/>
  <c r="M49" i="1"/>
  <c r="M48" i="1"/>
  <c r="N48" i="1" s="1"/>
  <c r="M47" i="1"/>
  <c r="N47" i="1" s="1"/>
  <c r="M46" i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M8" i="1"/>
  <c r="M7" i="1"/>
  <c r="N7" i="1" s="1"/>
  <c r="M6" i="1"/>
  <c r="N6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E186" i="1"/>
  <c r="F186" i="1" s="1"/>
  <c r="E185" i="1"/>
  <c r="F185" i="1" s="1"/>
  <c r="E183" i="1"/>
  <c r="F183" i="1" s="1"/>
  <c r="E182" i="1"/>
  <c r="F182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39" i="1"/>
  <c r="F139" i="1" s="1"/>
  <c r="E137" i="1"/>
  <c r="F137" i="1" s="1"/>
  <c r="E136" i="1"/>
  <c r="F136" i="1" s="1"/>
  <c r="E135" i="1"/>
  <c r="F135" i="1" s="1"/>
  <c r="E134" i="1"/>
  <c r="F134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6" i="1"/>
  <c r="F116" i="1" s="1"/>
  <c r="E115" i="1"/>
  <c r="F115" i="1" s="1"/>
  <c r="E114" i="1"/>
  <c r="F114" i="1" s="1"/>
  <c r="E113" i="1"/>
  <c r="F113" i="1" s="1"/>
  <c r="E112" i="1"/>
  <c r="F112" i="1" s="1"/>
  <c r="E106" i="1"/>
  <c r="F106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1" i="1"/>
  <c r="F91" i="1" s="1"/>
  <c r="E90" i="1"/>
  <c r="F90" i="1" s="1"/>
  <c r="E89" i="1"/>
  <c r="F89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0" i="1"/>
  <c r="F30" i="1" s="1"/>
  <c r="E29" i="1"/>
  <c r="F29" i="1" s="1"/>
  <c r="E28" i="1"/>
  <c r="F28" i="1" s="1"/>
  <c r="E25" i="1"/>
  <c r="F25" i="1" s="1"/>
  <c r="E24" i="1"/>
  <c r="F24" i="1" s="1"/>
  <c r="E23" i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W186" i="1"/>
  <c r="T186" i="1" s="1"/>
  <c r="W185" i="1"/>
  <c r="T185" i="1" s="1"/>
  <c r="W183" i="1"/>
  <c r="T183" i="1" s="1"/>
  <c r="W182" i="1"/>
  <c r="T182" i="1" s="1"/>
  <c r="W179" i="1"/>
  <c r="T179" i="1" s="1"/>
  <c r="W178" i="1"/>
  <c r="T178" i="1" s="1"/>
  <c r="W177" i="1"/>
  <c r="T177" i="1" s="1"/>
  <c r="W176" i="1"/>
  <c r="T176" i="1" s="1"/>
  <c r="W174" i="1"/>
  <c r="T174" i="1" s="1"/>
  <c r="W172" i="1"/>
  <c r="T172" i="1" s="1"/>
  <c r="W171" i="1"/>
  <c r="T171" i="1" s="1"/>
  <c r="W170" i="1"/>
  <c r="T170" i="1" s="1"/>
  <c r="W169" i="1"/>
  <c r="T169" i="1" s="1"/>
  <c r="W168" i="1"/>
  <c r="T168" i="1" s="1"/>
  <c r="W167" i="1"/>
  <c r="T167" i="1" s="1"/>
  <c r="W166" i="1"/>
  <c r="T166" i="1" s="1"/>
  <c r="W165" i="1"/>
  <c r="T165" i="1" s="1"/>
  <c r="W164" i="1"/>
  <c r="T164" i="1" s="1"/>
  <c r="W161" i="1"/>
  <c r="T161" i="1" s="1"/>
  <c r="W155" i="1"/>
  <c r="T155" i="1" s="1"/>
  <c r="W154" i="1"/>
  <c r="T154" i="1" s="1"/>
  <c r="W153" i="1"/>
  <c r="T153" i="1" s="1"/>
  <c r="W152" i="1"/>
  <c r="T152" i="1" s="1"/>
  <c r="W151" i="1"/>
  <c r="T151" i="1" s="1"/>
  <c r="W150" i="1"/>
  <c r="T150" i="1" s="1"/>
  <c r="W149" i="1"/>
  <c r="T149" i="1" s="1"/>
  <c r="W148" i="1"/>
  <c r="T148" i="1" s="1"/>
  <c r="W147" i="1"/>
  <c r="T147" i="1" s="1"/>
  <c r="W146" i="1"/>
  <c r="T146" i="1" s="1"/>
  <c r="W145" i="1"/>
  <c r="T145" i="1" s="1"/>
  <c r="W144" i="1"/>
  <c r="T144" i="1" s="1"/>
  <c r="W143" i="1"/>
  <c r="T143" i="1" s="1"/>
  <c r="W141" i="1"/>
  <c r="T141" i="1" s="1"/>
  <c r="W139" i="1"/>
  <c r="T139" i="1" s="1"/>
  <c r="W137" i="1"/>
  <c r="T137" i="1" s="1"/>
  <c r="W136" i="1"/>
  <c r="T136" i="1" s="1"/>
  <c r="W135" i="1"/>
  <c r="T135" i="1" s="1"/>
  <c r="W134" i="1"/>
  <c r="T134" i="1" s="1"/>
  <c r="W132" i="1"/>
  <c r="T132" i="1" s="1"/>
  <c r="W131" i="1"/>
  <c r="T131" i="1" s="1"/>
  <c r="W130" i="1"/>
  <c r="T130" i="1" s="1"/>
  <c r="W129" i="1"/>
  <c r="T129" i="1" s="1"/>
  <c r="W128" i="1"/>
  <c r="T128" i="1" s="1"/>
  <c r="W127" i="1"/>
  <c r="T127" i="1" s="1"/>
  <c r="W125" i="1"/>
  <c r="T125" i="1" s="1"/>
  <c r="W124" i="1"/>
  <c r="T124" i="1" s="1"/>
  <c r="W123" i="1"/>
  <c r="T123" i="1" s="1"/>
  <c r="W122" i="1"/>
  <c r="T122" i="1" s="1"/>
  <c r="W121" i="1"/>
  <c r="T121" i="1" s="1"/>
  <c r="W120" i="1"/>
  <c r="T120" i="1" s="1"/>
  <c r="W119" i="1"/>
  <c r="T119" i="1" s="1"/>
  <c r="W116" i="1"/>
  <c r="T116" i="1" s="1"/>
  <c r="W115" i="1"/>
  <c r="T115" i="1" s="1"/>
  <c r="W113" i="1"/>
  <c r="T113" i="1" s="1"/>
  <c r="W112" i="1"/>
  <c r="T112" i="1" s="1"/>
  <c r="W106" i="1"/>
  <c r="T106" i="1" s="1"/>
  <c r="W104" i="1"/>
  <c r="T104" i="1" s="1"/>
  <c r="W103" i="1"/>
  <c r="T103" i="1" s="1"/>
  <c r="W102" i="1"/>
  <c r="T102" i="1" s="1"/>
  <c r="W101" i="1"/>
  <c r="T101" i="1" s="1"/>
  <c r="W100" i="1"/>
  <c r="T100" i="1" s="1"/>
  <c r="W99" i="1"/>
  <c r="T99" i="1" s="1"/>
  <c r="W98" i="1"/>
  <c r="T98" i="1" s="1"/>
  <c r="W97" i="1"/>
  <c r="T97" i="1" s="1"/>
  <c r="W96" i="1"/>
  <c r="T96" i="1" s="1"/>
  <c r="W95" i="1"/>
  <c r="T95" i="1" s="1"/>
  <c r="W94" i="1"/>
  <c r="T94" i="1" s="1"/>
  <c r="W93" i="1"/>
  <c r="T93" i="1" s="1"/>
  <c r="W91" i="1"/>
  <c r="T91" i="1" s="1"/>
  <c r="W90" i="1"/>
  <c r="T90" i="1" s="1"/>
  <c r="W89" i="1"/>
  <c r="T89" i="1" s="1"/>
  <c r="W87" i="1"/>
  <c r="T87" i="1" s="1"/>
  <c r="W86" i="1"/>
  <c r="T86" i="1" s="1"/>
  <c r="W85" i="1"/>
  <c r="T85" i="1" s="1"/>
  <c r="W83" i="1"/>
  <c r="T83" i="1" s="1"/>
  <c r="W82" i="1"/>
  <c r="T82" i="1" s="1"/>
  <c r="W81" i="1"/>
  <c r="T81" i="1" s="1"/>
  <c r="W80" i="1"/>
  <c r="T80" i="1" s="1"/>
  <c r="W79" i="1"/>
  <c r="T79" i="1" s="1"/>
  <c r="W76" i="1"/>
  <c r="T76" i="1" s="1"/>
  <c r="W75" i="1"/>
  <c r="T75" i="1" s="1"/>
  <c r="W74" i="1"/>
  <c r="T74" i="1" s="1"/>
  <c r="W73" i="1"/>
  <c r="T73" i="1" s="1"/>
  <c r="W71" i="1"/>
  <c r="T71" i="1" s="1"/>
  <c r="W70" i="1"/>
  <c r="T70" i="1" s="1"/>
  <c r="W69" i="1"/>
  <c r="T69" i="1" s="1"/>
  <c r="W68" i="1"/>
  <c r="T68" i="1" s="1"/>
  <c r="W67" i="1"/>
  <c r="T67" i="1" s="1"/>
  <c r="W66" i="1"/>
  <c r="T66" i="1" s="1"/>
  <c r="W64" i="1"/>
  <c r="T64" i="1" s="1"/>
  <c r="W63" i="1"/>
  <c r="T63" i="1" s="1"/>
  <c r="W62" i="1"/>
  <c r="T62" i="1" s="1"/>
  <c r="W61" i="1"/>
  <c r="T61" i="1" s="1"/>
  <c r="W60" i="1"/>
  <c r="T60" i="1" s="1"/>
  <c r="W58" i="1"/>
  <c r="T58" i="1" s="1"/>
  <c r="W57" i="1"/>
  <c r="T57" i="1" s="1"/>
  <c r="W56" i="1"/>
  <c r="T56" i="1" s="1"/>
  <c r="W55" i="1"/>
  <c r="T55" i="1" s="1"/>
  <c r="W52" i="1"/>
  <c r="T52" i="1" s="1"/>
  <c r="W51" i="1"/>
  <c r="T51" i="1" s="1"/>
  <c r="W50" i="1"/>
  <c r="T50" i="1" s="1"/>
  <c r="W48" i="1"/>
  <c r="T48" i="1" s="1"/>
  <c r="W47" i="1"/>
  <c r="T47" i="1" s="1"/>
  <c r="W45" i="1"/>
  <c r="T45" i="1" s="1"/>
  <c r="W44" i="1"/>
  <c r="T44" i="1" s="1"/>
  <c r="W43" i="1"/>
  <c r="T43" i="1" s="1"/>
  <c r="W42" i="1"/>
  <c r="T42" i="1" s="1"/>
  <c r="W41" i="1"/>
  <c r="T41" i="1" s="1"/>
  <c r="W40" i="1"/>
  <c r="T40" i="1" s="1"/>
  <c r="W39" i="1"/>
  <c r="T39" i="1" s="1"/>
  <c r="W30" i="1"/>
  <c r="T30" i="1" s="1"/>
  <c r="W29" i="1"/>
  <c r="T29" i="1" s="1"/>
  <c r="W28" i="1"/>
  <c r="T28" i="1" s="1"/>
  <c r="W25" i="1"/>
  <c r="T25" i="1" s="1"/>
  <c r="W24" i="1"/>
  <c r="T24" i="1" s="1"/>
  <c r="W23" i="1"/>
  <c r="T23" i="1" s="1"/>
  <c r="W21" i="1"/>
  <c r="T21" i="1" s="1"/>
  <c r="W20" i="1"/>
  <c r="T20" i="1" s="1"/>
  <c r="W19" i="1"/>
  <c r="T19" i="1" s="1"/>
  <c r="W18" i="1"/>
  <c r="T18" i="1" s="1"/>
  <c r="W17" i="1"/>
  <c r="T17" i="1" s="1"/>
  <c r="W16" i="1"/>
  <c r="T16" i="1" s="1"/>
  <c r="W14" i="1"/>
  <c r="T14" i="1" s="1"/>
  <c r="W13" i="1"/>
  <c r="T13" i="1" s="1"/>
  <c r="W12" i="1"/>
  <c r="T12" i="1" s="1"/>
  <c r="W11" i="1"/>
  <c r="T11" i="1" s="1"/>
  <c r="W10" i="1"/>
  <c r="T10" i="1" s="1"/>
  <c r="W175" i="1"/>
  <c r="T175" i="1" s="1"/>
  <c r="W163" i="1"/>
  <c r="T163" i="1" s="1"/>
  <c r="W162" i="1"/>
  <c r="T162" i="1" s="1"/>
  <c r="W160" i="1"/>
  <c r="T160" i="1" s="1"/>
  <c r="W142" i="1"/>
  <c r="T142" i="1" s="1"/>
  <c r="W114" i="1"/>
  <c r="T114" i="1" s="1"/>
  <c r="W84" i="1"/>
  <c r="T84" i="1" s="1"/>
  <c r="W78" i="1"/>
  <c r="T78" i="1" s="1"/>
  <c r="W77" i="1"/>
  <c r="T77" i="1" s="1"/>
  <c r="W54" i="1"/>
  <c r="T54" i="1" s="1"/>
  <c r="W53" i="1"/>
  <c r="T53" i="1" s="1"/>
  <c r="W49" i="1"/>
  <c r="T49" i="1" s="1"/>
  <c r="W46" i="1"/>
  <c r="T46" i="1" s="1"/>
  <c r="W15" i="1"/>
  <c r="T15" i="1" s="1"/>
  <c r="W9" i="1"/>
  <c r="T9" i="1" s="1"/>
  <c r="W8" i="1"/>
  <c r="T8" i="1" s="1"/>
  <c r="W140" i="1"/>
  <c r="T140" i="1" s="1"/>
  <c r="W133" i="1"/>
  <c r="T133" i="1" s="1"/>
  <c r="W118" i="1"/>
  <c r="T118" i="1" s="1"/>
  <c r="W111" i="1"/>
  <c r="T111" i="1" s="1"/>
  <c r="W110" i="1"/>
  <c r="T110" i="1" s="1"/>
  <c r="W184" i="1"/>
  <c r="T184" i="1" s="1"/>
  <c r="W181" i="1"/>
  <c r="T181" i="1" s="1"/>
  <c r="W180" i="1"/>
  <c r="T180" i="1" s="1"/>
  <c r="W173" i="1"/>
  <c r="T173" i="1" s="1"/>
  <c r="W159" i="1"/>
  <c r="T159" i="1" s="1"/>
  <c r="W158" i="1"/>
  <c r="T158" i="1" s="1"/>
  <c r="W157" i="1"/>
  <c r="T157" i="1" s="1"/>
  <c r="W156" i="1"/>
  <c r="T156" i="1" s="1"/>
  <c r="W138" i="1"/>
  <c r="T138" i="1" s="1"/>
  <c r="W126" i="1"/>
  <c r="T126" i="1" s="1"/>
  <c r="W117" i="1"/>
  <c r="T117" i="1" s="1"/>
  <c r="W109" i="1"/>
  <c r="T109" i="1" s="1"/>
  <c r="W108" i="1"/>
  <c r="T108" i="1" s="1"/>
  <c r="W107" i="1"/>
  <c r="T107" i="1" s="1"/>
  <c r="W105" i="1"/>
  <c r="T105" i="1" s="1"/>
  <c r="W92" i="1"/>
  <c r="T92" i="1" s="1"/>
  <c r="W88" i="1"/>
  <c r="T88" i="1" s="1"/>
  <c r="W72" i="1"/>
  <c r="T72" i="1" s="1"/>
  <c r="W65" i="1"/>
  <c r="T65" i="1" s="1"/>
  <c r="W59" i="1"/>
  <c r="T59" i="1" s="1"/>
  <c r="W38" i="1"/>
  <c r="T38" i="1" s="1"/>
  <c r="W37" i="1"/>
  <c r="T37" i="1" s="1"/>
  <c r="W36" i="1"/>
  <c r="T36" i="1" s="1"/>
  <c r="W35" i="1"/>
  <c r="T35" i="1" s="1"/>
  <c r="W34" i="1"/>
  <c r="T34" i="1" s="1"/>
  <c r="W33" i="1"/>
  <c r="T33" i="1" s="1"/>
  <c r="W32" i="1"/>
  <c r="T32" i="1" s="1"/>
  <c r="W31" i="1"/>
  <c r="T31" i="1" s="1"/>
  <c r="W27" i="1"/>
  <c r="T27" i="1" s="1"/>
  <c r="W26" i="1"/>
  <c r="T26" i="1" s="1"/>
  <c r="W22" i="1"/>
  <c r="T22" i="1" s="1"/>
  <c r="W7" i="1"/>
  <c r="T7" i="1" s="1"/>
  <c r="W6" i="1"/>
  <c r="T6" i="1" s="1"/>
  <c r="AQ84" i="4" l="1"/>
  <c r="X162" i="4"/>
  <c r="V162" i="4" s="1"/>
  <c r="U162" i="4" s="1"/>
  <c r="AQ77" i="4"/>
  <c r="AQ49" i="4"/>
  <c r="AP30" i="1"/>
  <c r="AN30" i="1" s="1"/>
  <c r="AM53" i="1"/>
  <c r="AQ114" i="4"/>
  <c r="AQ163" i="4"/>
  <c r="U175" i="4"/>
  <c r="AQ9" i="4"/>
  <c r="AQ15" i="4"/>
  <c r="AQ175" i="4"/>
  <c r="AQ8" i="4"/>
  <c r="AU89" i="4"/>
  <c r="AR89" i="4" s="1"/>
  <c r="AQ89" i="4" s="1"/>
  <c r="AQ162" i="4"/>
  <c r="AQ46" i="4"/>
  <c r="AQ53" i="4"/>
  <c r="AQ54" i="4"/>
  <c r="AQ78" i="4"/>
  <c r="AU107" i="4"/>
  <c r="AR107" i="4" s="1"/>
  <c r="AQ107" i="4" s="1"/>
  <c r="X53" i="4"/>
  <c r="V53" i="4" s="1"/>
  <c r="U53" i="4" s="1"/>
  <c r="X95" i="4"/>
  <c r="V95" i="4" s="1"/>
  <c r="U95" i="4" s="1"/>
  <c r="AU94" i="4"/>
  <c r="AR94" i="4" s="1"/>
  <c r="AQ94" i="4" s="1"/>
  <c r="X98" i="4"/>
  <c r="V98" i="4" s="1"/>
  <c r="U98" i="4" s="1"/>
  <c r="AU120" i="4"/>
  <c r="AR120" i="4" s="1"/>
  <c r="AQ120" i="4" s="1"/>
  <c r="X179" i="4"/>
  <c r="V179" i="4" s="1"/>
  <c r="U179" i="4" s="1"/>
  <c r="AU16" i="4"/>
  <c r="AR16" i="4" s="1"/>
  <c r="AQ16" i="4" s="1"/>
  <c r="AU66" i="4"/>
  <c r="AR66" i="4" s="1"/>
  <c r="AQ66" i="4" s="1"/>
  <c r="X74" i="4"/>
  <c r="V74" i="4" s="1"/>
  <c r="U74" i="4" s="1"/>
  <c r="X75" i="4"/>
  <c r="V75" i="4" s="1"/>
  <c r="U75" i="4" s="1"/>
  <c r="AU81" i="4"/>
  <c r="AR81" i="4" s="1"/>
  <c r="AQ81" i="4" s="1"/>
  <c r="X135" i="4"/>
  <c r="V135" i="4" s="1"/>
  <c r="U135" i="4" s="1"/>
  <c r="X141" i="4"/>
  <c r="V141" i="4" s="1"/>
  <c r="U141" i="4" s="1"/>
  <c r="X67" i="4"/>
  <c r="V67" i="4" s="1"/>
  <c r="U67" i="4" s="1"/>
  <c r="AU145" i="4"/>
  <c r="AR145" i="4" s="1"/>
  <c r="AQ145" i="4" s="1"/>
  <c r="AU95" i="4"/>
  <c r="AR95" i="4" s="1"/>
  <c r="AQ95" i="4" s="1"/>
  <c r="X59" i="4"/>
  <c r="V59" i="4" s="1"/>
  <c r="U59" i="4" s="1"/>
  <c r="AU79" i="4"/>
  <c r="AR79" i="4" s="1"/>
  <c r="AQ79" i="4" s="1"/>
  <c r="X151" i="4"/>
  <c r="V151" i="4" s="1"/>
  <c r="U151" i="4" s="1"/>
  <c r="AU186" i="4"/>
  <c r="AR186" i="4" s="1"/>
  <c r="AQ186" i="4" s="1"/>
  <c r="AU63" i="4"/>
  <c r="AR63" i="4" s="1"/>
  <c r="AQ63" i="4" s="1"/>
  <c r="X185" i="4"/>
  <c r="V185" i="4" s="1"/>
  <c r="U185" i="4" s="1"/>
  <c r="X10" i="4"/>
  <c r="V10" i="4" s="1"/>
  <c r="U10" i="4" s="1"/>
  <c r="AU47" i="4"/>
  <c r="AR47" i="4" s="1"/>
  <c r="AQ47" i="4" s="1"/>
  <c r="AU86" i="4"/>
  <c r="AR86" i="4" s="1"/>
  <c r="AQ86" i="4" s="1"/>
  <c r="X102" i="4"/>
  <c r="V102" i="4" s="1"/>
  <c r="U102" i="4" s="1"/>
  <c r="X101" i="4"/>
  <c r="V101" i="4" s="1"/>
  <c r="U101" i="4" s="1"/>
  <c r="X8" i="4"/>
  <c r="V8" i="4" s="1"/>
  <c r="U8" i="4" s="1"/>
  <c r="AU38" i="4"/>
  <c r="AR38" i="4" s="1"/>
  <c r="AQ38" i="4" s="1"/>
  <c r="AU71" i="4"/>
  <c r="AR71" i="4" s="1"/>
  <c r="AQ71" i="4" s="1"/>
  <c r="X114" i="4"/>
  <c r="V114" i="4" s="1"/>
  <c r="U114" i="4" s="1"/>
  <c r="AU117" i="4"/>
  <c r="AR117" i="4" s="1"/>
  <c r="AQ117" i="4" s="1"/>
  <c r="X163" i="4"/>
  <c r="V163" i="4" s="1"/>
  <c r="U163" i="4" s="1"/>
  <c r="X106" i="4"/>
  <c r="V106" i="4" s="1"/>
  <c r="U106" i="4" s="1"/>
  <c r="AU143" i="4"/>
  <c r="AR143" i="4" s="1"/>
  <c r="AQ143" i="4" s="1"/>
  <c r="X51" i="4"/>
  <c r="V51" i="4" s="1"/>
  <c r="U51" i="4" s="1"/>
  <c r="AU87" i="4"/>
  <c r="AR87" i="4" s="1"/>
  <c r="AQ87" i="4" s="1"/>
  <c r="AU171" i="4"/>
  <c r="AR171" i="4" s="1"/>
  <c r="AQ171" i="4" s="1"/>
  <c r="AU13" i="4"/>
  <c r="AR13" i="4" s="1"/>
  <c r="AQ13" i="4" s="1"/>
  <c r="X49" i="4"/>
  <c r="V49" i="4" s="1"/>
  <c r="U49" i="4" s="1"/>
  <c r="X50" i="4"/>
  <c r="V50" i="4" s="1"/>
  <c r="U50" i="4" s="1"/>
  <c r="AU50" i="4"/>
  <c r="AR50" i="4" s="1"/>
  <c r="AQ50" i="4" s="1"/>
  <c r="AU56" i="4"/>
  <c r="AR56" i="4" s="1"/>
  <c r="AQ56" i="4" s="1"/>
  <c r="X69" i="4"/>
  <c r="V69" i="4" s="1"/>
  <c r="U69" i="4" s="1"/>
  <c r="X174" i="4"/>
  <c r="V174" i="4" s="1"/>
  <c r="U174" i="4" s="1"/>
  <c r="AU60" i="4"/>
  <c r="AR60" i="4" s="1"/>
  <c r="AQ60" i="4" s="1"/>
  <c r="X9" i="4"/>
  <c r="V9" i="4" s="1"/>
  <c r="U9" i="4" s="1"/>
  <c r="X19" i="4"/>
  <c r="V19" i="4" s="1"/>
  <c r="U19" i="4" s="1"/>
  <c r="AU173" i="4"/>
  <c r="AR173" i="4" s="1"/>
  <c r="AQ173" i="4" s="1"/>
  <c r="AU185" i="4"/>
  <c r="AR185" i="4" s="1"/>
  <c r="AQ185" i="4" s="1"/>
  <c r="AU35" i="4"/>
  <c r="AR35" i="4" s="1"/>
  <c r="AQ35" i="4" s="1"/>
  <c r="X43" i="4"/>
  <c r="V43" i="4" s="1"/>
  <c r="U43" i="4" s="1"/>
  <c r="AU100" i="4"/>
  <c r="AR100" i="4" s="1"/>
  <c r="AQ100" i="4" s="1"/>
  <c r="AU106" i="4"/>
  <c r="AR106" i="4" s="1"/>
  <c r="AQ106" i="4" s="1"/>
  <c r="AU134" i="4"/>
  <c r="AR134" i="4" s="1"/>
  <c r="AQ134" i="4" s="1"/>
  <c r="AU122" i="4"/>
  <c r="AR122" i="4" s="1"/>
  <c r="AQ122" i="4" s="1"/>
  <c r="X130" i="4"/>
  <c r="V130" i="4" s="1"/>
  <c r="U130" i="4" s="1"/>
  <c r="X169" i="4"/>
  <c r="V169" i="4" s="1"/>
  <c r="U169" i="4" s="1"/>
  <c r="AU172" i="4"/>
  <c r="AR172" i="4" s="1"/>
  <c r="AQ172" i="4" s="1"/>
  <c r="X20" i="4"/>
  <c r="V20" i="4" s="1"/>
  <c r="U20" i="4" s="1"/>
  <c r="AU42" i="4"/>
  <c r="AR42" i="4" s="1"/>
  <c r="AQ42" i="4" s="1"/>
  <c r="AU6" i="4"/>
  <c r="AR6" i="4" s="1"/>
  <c r="AQ6" i="4" s="1"/>
  <c r="X16" i="4"/>
  <c r="V16" i="4" s="1"/>
  <c r="U16" i="4" s="1"/>
  <c r="X29" i="4"/>
  <c r="V29" i="4" s="1"/>
  <c r="U29" i="4" s="1"/>
  <c r="X33" i="4"/>
  <c r="V33" i="4" s="1"/>
  <c r="U33" i="4" s="1"/>
  <c r="X39" i="4"/>
  <c r="V39" i="4" s="1"/>
  <c r="U39" i="4" s="1"/>
  <c r="AU58" i="4"/>
  <c r="AR58" i="4" s="1"/>
  <c r="AQ58" i="4" s="1"/>
  <c r="AU61" i="4"/>
  <c r="AR61" i="4" s="1"/>
  <c r="AQ61" i="4" s="1"/>
  <c r="AU88" i="4"/>
  <c r="AR88" i="4" s="1"/>
  <c r="AQ88" i="4" s="1"/>
  <c r="AU99" i="4"/>
  <c r="AR99" i="4" s="1"/>
  <c r="AQ99" i="4" s="1"/>
  <c r="X110" i="4"/>
  <c r="V110" i="4" s="1"/>
  <c r="U110" i="4" s="1"/>
  <c r="AU115" i="4"/>
  <c r="AR115" i="4" s="1"/>
  <c r="AQ115" i="4" s="1"/>
  <c r="AU125" i="4"/>
  <c r="AR125" i="4" s="1"/>
  <c r="AQ125" i="4" s="1"/>
  <c r="X158" i="4"/>
  <c r="V158" i="4" s="1"/>
  <c r="U158" i="4" s="1"/>
  <c r="X181" i="4"/>
  <c r="V181" i="4" s="1"/>
  <c r="U181" i="4" s="1"/>
  <c r="X37" i="4"/>
  <c r="V37" i="4" s="1"/>
  <c r="U37" i="4" s="1"/>
  <c r="X12" i="4"/>
  <c r="V12" i="4" s="1"/>
  <c r="U12" i="4" s="1"/>
  <c r="AU18" i="4"/>
  <c r="AR18" i="4" s="1"/>
  <c r="AQ18" i="4" s="1"/>
  <c r="X21" i="4"/>
  <c r="V21" i="4" s="1"/>
  <c r="U21" i="4" s="1"/>
  <c r="X27" i="4"/>
  <c r="V27" i="4" s="1"/>
  <c r="U27" i="4" s="1"/>
  <c r="AU27" i="4"/>
  <c r="AR27" i="4" s="1"/>
  <c r="AQ27" i="4" s="1"/>
  <c r="X40" i="4"/>
  <c r="V40" i="4" s="1"/>
  <c r="U40" i="4" s="1"/>
  <c r="X73" i="4"/>
  <c r="V73" i="4" s="1"/>
  <c r="U73" i="4" s="1"/>
  <c r="X78" i="4"/>
  <c r="V78" i="4" s="1"/>
  <c r="U78" i="4" s="1"/>
  <c r="X86" i="4"/>
  <c r="V86" i="4" s="1"/>
  <c r="U86" i="4" s="1"/>
  <c r="X123" i="4"/>
  <c r="V123" i="4" s="1"/>
  <c r="U123" i="4" s="1"/>
  <c r="X167" i="4"/>
  <c r="V167" i="4" s="1"/>
  <c r="U167" i="4" s="1"/>
  <c r="AU10" i="4"/>
  <c r="AR10" i="4" s="1"/>
  <c r="AQ10" i="4" s="1"/>
  <c r="AU14" i="4"/>
  <c r="AR14" i="4" s="1"/>
  <c r="AQ14" i="4" s="1"/>
  <c r="X15" i="4"/>
  <c r="V15" i="4" s="1"/>
  <c r="U15" i="4" s="1"/>
  <c r="X25" i="4"/>
  <c r="V25" i="4" s="1"/>
  <c r="U25" i="4" s="1"/>
  <c r="AU30" i="4"/>
  <c r="AR30" i="4" s="1"/>
  <c r="AQ30" i="4" s="1"/>
  <c r="X31" i="4"/>
  <c r="V31" i="4" s="1"/>
  <c r="U31" i="4" s="1"/>
  <c r="AU43" i="4"/>
  <c r="AR43" i="4" s="1"/>
  <c r="AQ43" i="4" s="1"/>
  <c r="AU44" i="4"/>
  <c r="AR44" i="4" s="1"/>
  <c r="AQ44" i="4" s="1"/>
  <c r="AU59" i="4"/>
  <c r="AR59" i="4" s="1"/>
  <c r="AQ59" i="4" s="1"/>
  <c r="X64" i="4"/>
  <c r="V64" i="4" s="1"/>
  <c r="U64" i="4" s="1"/>
  <c r="AU64" i="4"/>
  <c r="AR64" i="4" s="1"/>
  <c r="AQ64" i="4" s="1"/>
  <c r="AU97" i="4"/>
  <c r="AR97" i="4" s="1"/>
  <c r="AQ97" i="4" s="1"/>
  <c r="X99" i="4"/>
  <c r="V99" i="4" s="1"/>
  <c r="U99" i="4" s="1"/>
  <c r="X124" i="4"/>
  <c r="V124" i="4" s="1"/>
  <c r="U124" i="4" s="1"/>
  <c r="X155" i="4"/>
  <c r="V155" i="4" s="1"/>
  <c r="U155" i="4" s="1"/>
  <c r="AU174" i="4"/>
  <c r="AR174" i="4" s="1"/>
  <c r="AQ174" i="4" s="1"/>
  <c r="X136" i="4"/>
  <c r="V136" i="4" s="1"/>
  <c r="U136" i="4" s="1"/>
  <c r="AU138" i="4"/>
  <c r="AR138" i="4" s="1"/>
  <c r="AQ138" i="4" s="1"/>
  <c r="X17" i="4"/>
  <c r="V17" i="4" s="1"/>
  <c r="U17" i="4" s="1"/>
  <c r="AU28" i="4"/>
  <c r="AR28" i="4" s="1"/>
  <c r="AQ28" i="4" s="1"/>
  <c r="X47" i="4"/>
  <c r="V47" i="4" s="1"/>
  <c r="U47" i="4" s="1"/>
  <c r="X57" i="4"/>
  <c r="V57" i="4" s="1"/>
  <c r="U57" i="4" s="1"/>
  <c r="X68" i="4"/>
  <c r="V68" i="4" s="1"/>
  <c r="U68" i="4" s="1"/>
  <c r="AU68" i="4"/>
  <c r="AR68" i="4" s="1"/>
  <c r="AQ68" i="4" s="1"/>
  <c r="X83" i="4"/>
  <c r="V83" i="4" s="1"/>
  <c r="U83" i="4" s="1"/>
  <c r="AU147" i="4"/>
  <c r="AR147" i="4" s="1"/>
  <c r="AQ147" i="4" s="1"/>
  <c r="X71" i="4"/>
  <c r="V71" i="4" s="1"/>
  <c r="U71" i="4" s="1"/>
  <c r="AU12" i="4"/>
  <c r="AR12" i="4" s="1"/>
  <c r="AQ12" i="4" s="1"/>
  <c r="X13" i="4"/>
  <c r="V13" i="4" s="1"/>
  <c r="U13" i="4" s="1"/>
  <c r="X24" i="4"/>
  <c r="V24" i="4" s="1"/>
  <c r="U24" i="4" s="1"/>
  <c r="X41" i="4"/>
  <c r="V41" i="4" s="1"/>
  <c r="U41" i="4" s="1"/>
  <c r="X52" i="4"/>
  <c r="V52" i="4" s="1"/>
  <c r="U52" i="4" s="1"/>
  <c r="X62" i="4"/>
  <c r="V62" i="4" s="1"/>
  <c r="U62" i="4" s="1"/>
  <c r="X70" i="4"/>
  <c r="V70" i="4" s="1"/>
  <c r="U70" i="4" s="1"/>
  <c r="AU82" i="4"/>
  <c r="AR82" i="4" s="1"/>
  <c r="AQ82" i="4" s="1"/>
  <c r="AU177" i="4"/>
  <c r="AR177" i="4" s="1"/>
  <c r="AQ177" i="4" s="1"/>
  <c r="AU11" i="4"/>
  <c r="AR11" i="4" s="1"/>
  <c r="AQ11" i="4" s="1"/>
  <c r="AU17" i="4"/>
  <c r="AR17" i="4" s="1"/>
  <c r="AQ17" i="4" s="1"/>
  <c r="AU19" i="4"/>
  <c r="AR19" i="4" s="1"/>
  <c r="AQ19" i="4" s="1"/>
  <c r="AU20" i="4"/>
  <c r="AR20" i="4" s="1"/>
  <c r="AQ20" i="4" s="1"/>
  <c r="AU22" i="4"/>
  <c r="AR22" i="4" s="1"/>
  <c r="AQ22" i="4" s="1"/>
  <c r="AU40" i="4"/>
  <c r="AR40" i="4" s="1"/>
  <c r="AQ40" i="4" s="1"/>
  <c r="AU51" i="4"/>
  <c r="AR51" i="4" s="1"/>
  <c r="AQ51" i="4" s="1"/>
  <c r="X76" i="4"/>
  <c r="V76" i="4" s="1"/>
  <c r="U76" i="4" s="1"/>
  <c r="X107" i="4"/>
  <c r="V107" i="4" s="1"/>
  <c r="U107" i="4" s="1"/>
  <c r="X115" i="4"/>
  <c r="V115" i="4" s="1"/>
  <c r="U115" i="4" s="1"/>
  <c r="X127" i="4"/>
  <c r="V127" i="4" s="1"/>
  <c r="U127" i="4" s="1"/>
  <c r="AU128" i="4"/>
  <c r="AR128" i="4" s="1"/>
  <c r="AQ128" i="4" s="1"/>
  <c r="X137" i="4"/>
  <c r="V137" i="4" s="1"/>
  <c r="U137" i="4" s="1"/>
  <c r="AU137" i="4"/>
  <c r="AR137" i="4" s="1"/>
  <c r="AQ137" i="4" s="1"/>
  <c r="X145" i="4"/>
  <c r="V145" i="4" s="1"/>
  <c r="U145" i="4" s="1"/>
  <c r="X146" i="4"/>
  <c r="V146" i="4" s="1"/>
  <c r="U146" i="4" s="1"/>
  <c r="AU151" i="4"/>
  <c r="AR151" i="4" s="1"/>
  <c r="AQ151" i="4" s="1"/>
  <c r="X186" i="4"/>
  <c r="V186" i="4" s="1"/>
  <c r="U186" i="4" s="1"/>
  <c r="AU32" i="4"/>
  <c r="AR32" i="4" s="1"/>
  <c r="AQ32" i="4" s="1"/>
  <c r="X45" i="4"/>
  <c r="V45" i="4" s="1"/>
  <c r="U45" i="4" s="1"/>
  <c r="AU74" i="4"/>
  <c r="AR74" i="4" s="1"/>
  <c r="AQ74" i="4" s="1"/>
  <c r="AU83" i="4"/>
  <c r="AR83" i="4" s="1"/>
  <c r="AQ83" i="4" s="1"/>
  <c r="X84" i="4"/>
  <c r="V84" i="4" s="1"/>
  <c r="U84" i="4" s="1"/>
  <c r="AU85" i="4"/>
  <c r="AR85" i="4" s="1"/>
  <c r="AQ85" i="4" s="1"/>
  <c r="AU90" i="4"/>
  <c r="AR90" i="4" s="1"/>
  <c r="AQ90" i="4" s="1"/>
  <c r="AU91" i="4"/>
  <c r="AR91" i="4" s="1"/>
  <c r="AQ91" i="4" s="1"/>
  <c r="AU93" i="4"/>
  <c r="AR93" i="4" s="1"/>
  <c r="AQ93" i="4" s="1"/>
  <c r="X100" i="4"/>
  <c r="V100" i="4" s="1"/>
  <c r="U100" i="4" s="1"/>
  <c r="AU108" i="4"/>
  <c r="AR108" i="4" s="1"/>
  <c r="AQ108" i="4" s="1"/>
  <c r="X173" i="4"/>
  <c r="V173" i="4" s="1"/>
  <c r="U173" i="4" s="1"/>
  <c r="X89" i="4"/>
  <c r="V89" i="4" s="1"/>
  <c r="U89" i="4" s="1"/>
  <c r="X90" i="4"/>
  <c r="V90" i="4" s="1"/>
  <c r="U90" i="4" s="1"/>
  <c r="AU98" i="4"/>
  <c r="AR98" i="4" s="1"/>
  <c r="AQ98" i="4" s="1"/>
  <c r="AU103" i="4"/>
  <c r="AR103" i="4" s="1"/>
  <c r="AQ103" i="4" s="1"/>
  <c r="X128" i="4"/>
  <c r="V128" i="4" s="1"/>
  <c r="U128" i="4" s="1"/>
  <c r="X133" i="4"/>
  <c r="V133" i="4" s="1"/>
  <c r="U133" i="4" s="1"/>
  <c r="X142" i="4"/>
  <c r="V142" i="4" s="1"/>
  <c r="U142" i="4" s="1"/>
  <c r="AU169" i="4"/>
  <c r="AR169" i="4" s="1"/>
  <c r="AQ169" i="4" s="1"/>
  <c r="X23" i="4"/>
  <c r="V23" i="4" s="1"/>
  <c r="U23" i="4" s="1"/>
  <c r="X48" i="4"/>
  <c r="V48" i="4" s="1"/>
  <c r="U48" i="4" s="1"/>
  <c r="X56" i="4"/>
  <c r="V56" i="4" s="1"/>
  <c r="U56" i="4" s="1"/>
  <c r="X63" i="4"/>
  <c r="V63" i="4" s="1"/>
  <c r="U63" i="4" s="1"/>
  <c r="X65" i="4"/>
  <c r="V65" i="4" s="1"/>
  <c r="U65" i="4" s="1"/>
  <c r="AU72" i="4"/>
  <c r="AR72" i="4" s="1"/>
  <c r="AQ72" i="4" s="1"/>
  <c r="AU102" i="4"/>
  <c r="AR102" i="4" s="1"/>
  <c r="AQ102" i="4" s="1"/>
  <c r="X126" i="4"/>
  <c r="V126" i="4" s="1"/>
  <c r="U126" i="4" s="1"/>
  <c r="X170" i="4"/>
  <c r="V170" i="4" s="1"/>
  <c r="U170" i="4" s="1"/>
  <c r="X7" i="4"/>
  <c r="V7" i="4" s="1"/>
  <c r="U7" i="4" s="1"/>
  <c r="AU23" i="4"/>
  <c r="AR23" i="4" s="1"/>
  <c r="AQ23" i="4" s="1"/>
  <c r="AU24" i="4"/>
  <c r="AR24" i="4" s="1"/>
  <c r="AQ24" i="4" s="1"/>
  <c r="AU26" i="4"/>
  <c r="AR26" i="4" s="1"/>
  <c r="AQ26" i="4" s="1"/>
  <c r="AU31" i="4"/>
  <c r="AR31" i="4" s="1"/>
  <c r="AQ31" i="4" s="1"/>
  <c r="X35" i="4"/>
  <c r="V35" i="4" s="1"/>
  <c r="U35" i="4" s="1"/>
  <c r="X54" i="4"/>
  <c r="V54" i="4" s="1"/>
  <c r="U54" i="4" s="1"/>
  <c r="AU70" i="4"/>
  <c r="AR70" i="4" s="1"/>
  <c r="AQ70" i="4" s="1"/>
  <c r="X72" i="4"/>
  <c r="V72" i="4" s="1"/>
  <c r="U72" i="4" s="1"/>
  <c r="X77" i="4"/>
  <c r="V77" i="4" s="1"/>
  <c r="U77" i="4" s="1"/>
  <c r="AU80" i="4"/>
  <c r="AR80" i="4" s="1"/>
  <c r="AQ80" i="4" s="1"/>
  <c r="X81" i="4"/>
  <c r="V81" i="4" s="1"/>
  <c r="U81" i="4" s="1"/>
  <c r="X118" i="4"/>
  <c r="V118" i="4" s="1"/>
  <c r="U118" i="4" s="1"/>
  <c r="AU148" i="4"/>
  <c r="AR148" i="4" s="1"/>
  <c r="AQ148" i="4" s="1"/>
  <c r="X159" i="4"/>
  <c r="V159" i="4" s="1"/>
  <c r="U159" i="4" s="1"/>
  <c r="AU39" i="4"/>
  <c r="AR39" i="4" s="1"/>
  <c r="AQ39" i="4" s="1"/>
  <c r="X22" i="4"/>
  <c r="V22" i="4" s="1"/>
  <c r="U22" i="4" s="1"/>
  <c r="X46" i="4"/>
  <c r="V46" i="4" s="1"/>
  <c r="U46" i="4" s="1"/>
  <c r="AU52" i="4"/>
  <c r="AR52" i="4" s="1"/>
  <c r="AQ52" i="4" s="1"/>
  <c r="X14" i="4"/>
  <c r="V14" i="4" s="1"/>
  <c r="U14" i="4" s="1"/>
  <c r="X28" i="4"/>
  <c r="V28" i="4" s="1"/>
  <c r="U28" i="4" s="1"/>
  <c r="AU37" i="4"/>
  <c r="AR37" i="4" s="1"/>
  <c r="AQ37" i="4" s="1"/>
  <c r="X38" i="4"/>
  <c r="V38" i="4" s="1"/>
  <c r="U38" i="4" s="1"/>
  <c r="X58" i="4"/>
  <c r="V58" i="4" s="1"/>
  <c r="U58" i="4" s="1"/>
  <c r="X60" i="4"/>
  <c r="V60" i="4" s="1"/>
  <c r="U60" i="4" s="1"/>
  <c r="X61" i="4"/>
  <c r="V61" i="4" s="1"/>
  <c r="U61" i="4" s="1"/>
  <c r="AU69" i="4"/>
  <c r="AR69" i="4" s="1"/>
  <c r="AQ69" i="4" s="1"/>
  <c r="AU25" i="4"/>
  <c r="AR25" i="4" s="1"/>
  <c r="AQ25" i="4" s="1"/>
  <c r="X26" i="4"/>
  <c r="V26" i="4" s="1"/>
  <c r="U26" i="4" s="1"/>
  <c r="X111" i="4"/>
  <c r="V111" i="4" s="1"/>
  <c r="U111" i="4" s="1"/>
  <c r="X18" i="4"/>
  <c r="V18" i="4" s="1"/>
  <c r="U18" i="4" s="1"/>
  <c r="AU33" i="4"/>
  <c r="AR33" i="4" s="1"/>
  <c r="AQ33" i="4" s="1"/>
  <c r="X6" i="4"/>
  <c r="V6" i="4" s="1"/>
  <c r="U6" i="4" s="1"/>
  <c r="X11" i="4"/>
  <c r="V11" i="4" s="1"/>
  <c r="U11" i="4" s="1"/>
  <c r="X32" i="4"/>
  <c r="V32" i="4" s="1"/>
  <c r="U32" i="4" s="1"/>
  <c r="AU41" i="4"/>
  <c r="AR41" i="4" s="1"/>
  <c r="AQ41" i="4" s="1"/>
  <c r="X42" i="4"/>
  <c r="V42" i="4" s="1"/>
  <c r="U42" i="4" s="1"/>
  <c r="X44" i="4"/>
  <c r="V44" i="4" s="1"/>
  <c r="U44" i="4" s="1"/>
  <c r="X55" i="4"/>
  <c r="V55" i="4" s="1"/>
  <c r="U55" i="4" s="1"/>
  <c r="AU55" i="4"/>
  <c r="AR55" i="4" s="1"/>
  <c r="AQ55" i="4" s="1"/>
  <c r="X34" i="4"/>
  <c r="V34" i="4" s="1"/>
  <c r="U34" i="4" s="1"/>
  <c r="X36" i="4"/>
  <c r="V36" i="4" s="1"/>
  <c r="U36" i="4" s="1"/>
  <c r="AU21" i="4"/>
  <c r="AR21" i="4" s="1"/>
  <c r="AQ21" i="4" s="1"/>
  <c r="AU29" i="4"/>
  <c r="AR29" i="4" s="1"/>
  <c r="AQ29" i="4" s="1"/>
  <c r="X30" i="4"/>
  <c r="V30" i="4" s="1"/>
  <c r="U30" i="4" s="1"/>
  <c r="AU104" i="4"/>
  <c r="AR104" i="4" s="1"/>
  <c r="AQ104" i="4" s="1"/>
  <c r="X122" i="4"/>
  <c r="V122" i="4" s="1"/>
  <c r="U122" i="4" s="1"/>
  <c r="X87" i="4"/>
  <c r="V87" i="4" s="1"/>
  <c r="U87" i="4" s="1"/>
  <c r="AU159" i="4"/>
  <c r="AR159" i="4" s="1"/>
  <c r="AQ159" i="4" s="1"/>
  <c r="X82" i="4"/>
  <c r="V82" i="4" s="1"/>
  <c r="U82" i="4" s="1"/>
  <c r="X85" i="4"/>
  <c r="V85" i="4" s="1"/>
  <c r="U85" i="4" s="1"/>
  <c r="X88" i="4"/>
  <c r="V88" i="4" s="1"/>
  <c r="U88" i="4" s="1"/>
  <c r="X91" i="4"/>
  <c r="V91" i="4" s="1"/>
  <c r="U91" i="4" s="1"/>
  <c r="X92" i="4"/>
  <c r="V92" i="4" s="1"/>
  <c r="U92" i="4" s="1"/>
  <c r="AU96" i="4"/>
  <c r="AR96" i="4" s="1"/>
  <c r="AQ96" i="4" s="1"/>
  <c r="X97" i="4"/>
  <c r="V97" i="4" s="1"/>
  <c r="U97" i="4" s="1"/>
  <c r="AU65" i="4"/>
  <c r="AR65" i="4" s="1"/>
  <c r="AQ65" i="4" s="1"/>
  <c r="X109" i="4"/>
  <c r="V109" i="4" s="1"/>
  <c r="U109" i="4" s="1"/>
  <c r="AU48" i="4"/>
  <c r="AR48" i="4" s="1"/>
  <c r="AQ48" i="4" s="1"/>
  <c r="X66" i="4"/>
  <c r="V66" i="4" s="1"/>
  <c r="U66" i="4" s="1"/>
  <c r="X79" i="4"/>
  <c r="V79" i="4" s="1"/>
  <c r="U79" i="4" s="1"/>
  <c r="AU92" i="4"/>
  <c r="AR92" i="4" s="1"/>
  <c r="AQ92" i="4" s="1"/>
  <c r="X93" i="4"/>
  <c r="V93" i="4" s="1"/>
  <c r="U93" i="4" s="1"/>
  <c r="X108" i="4"/>
  <c r="V108" i="4" s="1"/>
  <c r="U108" i="4" s="1"/>
  <c r="X132" i="4"/>
  <c r="V132" i="4" s="1"/>
  <c r="U132" i="4" s="1"/>
  <c r="X134" i="4"/>
  <c r="V134" i="4" s="1"/>
  <c r="U134" i="4" s="1"/>
  <c r="X153" i="4"/>
  <c r="V153" i="4" s="1"/>
  <c r="U153" i="4" s="1"/>
  <c r="AU153" i="4"/>
  <c r="AR153" i="4" s="1"/>
  <c r="AQ153" i="4" s="1"/>
  <c r="X104" i="4"/>
  <c r="V104" i="4" s="1"/>
  <c r="U104" i="4" s="1"/>
  <c r="X147" i="4"/>
  <c r="V147" i="4" s="1"/>
  <c r="U147" i="4" s="1"/>
  <c r="AU152" i="4"/>
  <c r="AR152" i="4" s="1"/>
  <c r="AQ152" i="4" s="1"/>
  <c r="X94" i="4"/>
  <c r="V94" i="4" s="1"/>
  <c r="U94" i="4" s="1"/>
  <c r="X105" i="4"/>
  <c r="V105" i="4" s="1"/>
  <c r="U105" i="4" s="1"/>
  <c r="X116" i="4"/>
  <c r="V116" i="4" s="1"/>
  <c r="U116" i="4" s="1"/>
  <c r="AU126" i="4"/>
  <c r="AR126" i="4" s="1"/>
  <c r="AQ126" i="4" s="1"/>
  <c r="X131" i="4"/>
  <c r="V131" i="4" s="1"/>
  <c r="U131" i="4" s="1"/>
  <c r="AU184" i="4"/>
  <c r="AR184" i="4" s="1"/>
  <c r="AQ184" i="4" s="1"/>
  <c r="X96" i="4"/>
  <c r="V96" i="4" s="1"/>
  <c r="U96" i="4" s="1"/>
  <c r="X112" i="4"/>
  <c r="V112" i="4" s="1"/>
  <c r="U112" i="4" s="1"/>
  <c r="AU112" i="4"/>
  <c r="AR112" i="4" s="1"/>
  <c r="AQ112" i="4" s="1"/>
  <c r="X113" i="4"/>
  <c r="V113" i="4" s="1"/>
  <c r="U113" i="4" s="1"/>
  <c r="X117" i="4"/>
  <c r="V117" i="4" s="1"/>
  <c r="U117" i="4" s="1"/>
  <c r="X143" i="4"/>
  <c r="V143" i="4" s="1"/>
  <c r="U143" i="4" s="1"/>
  <c r="X150" i="4"/>
  <c r="V150" i="4" s="1"/>
  <c r="U150" i="4" s="1"/>
  <c r="AU158" i="4"/>
  <c r="AR158" i="4" s="1"/>
  <c r="AQ158" i="4" s="1"/>
  <c r="AU135" i="4"/>
  <c r="AR135" i="4" s="1"/>
  <c r="AQ135" i="4" s="1"/>
  <c r="X148" i="4"/>
  <c r="V148" i="4" s="1"/>
  <c r="U148" i="4" s="1"/>
  <c r="X157" i="4"/>
  <c r="V157" i="4" s="1"/>
  <c r="U157" i="4" s="1"/>
  <c r="X161" i="4"/>
  <c r="V161" i="4" s="1"/>
  <c r="U161" i="4" s="1"/>
  <c r="X177" i="4"/>
  <c r="V177" i="4" s="1"/>
  <c r="U177" i="4" s="1"/>
  <c r="X80" i="4"/>
  <c r="V80" i="4" s="1"/>
  <c r="U80" i="4" s="1"/>
  <c r="X103" i="4"/>
  <c r="V103" i="4" s="1"/>
  <c r="U103" i="4" s="1"/>
  <c r="X119" i="4"/>
  <c r="V119" i="4" s="1"/>
  <c r="U119" i="4" s="1"/>
  <c r="AU119" i="4"/>
  <c r="AR119" i="4" s="1"/>
  <c r="AQ119" i="4" s="1"/>
  <c r="X120" i="4"/>
  <c r="V120" i="4" s="1"/>
  <c r="U120" i="4" s="1"/>
  <c r="X129" i="4"/>
  <c r="V129" i="4" s="1"/>
  <c r="U129" i="4" s="1"/>
  <c r="AU146" i="4"/>
  <c r="AR146" i="4" s="1"/>
  <c r="AQ146" i="4" s="1"/>
  <c r="X178" i="4"/>
  <c r="V178" i="4" s="1"/>
  <c r="U178" i="4" s="1"/>
  <c r="AU113" i="4"/>
  <c r="AR113" i="4" s="1"/>
  <c r="AQ113" i="4" s="1"/>
  <c r="AU136" i="4"/>
  <c r="AR136" i="4" s="1"/>
  <c r="AQ136" i="4" s="1"/>
  <c r="X144" i="4"/>
  <c r="V144" i="4" s="1"/>
  <c r="U144" i="4" s="1"/>
  <c r="X149" i="4"/>
  <c r="V149" i="4" s="1"/>
  <c r="U149" i="4" s="1"/>
  <c r="X171" i="4"/>
  <c r="V171" i="4" s="1"/>
  <c r="U171" i="4" s="1"/>
  <c r="X183" i="4"/>
  <c r="V183" i="4" s="1"/>
  <c r="U183" i="4" s="1"/>
  <c r="AU109" i="4"/>
  <c r="AR109" i="4" s="1"/>
  <c r="AQ109" i="4" s="1"/>
  <c r="X121" i="4"/>
  <c r="V121" i="4" s="1"/>
  <c r="U121" i="4" s="1"/>
  <c r="AU176" i="4"/>
  <c r="AR176" i="4" s="1"/>
  <c r="AQ176" i="4" s="1"/>
  <c r="AU101" i="4"/>
  <c r="AR101" i="4" s="1"/>
  <c r="AQ101" i="4" s="1"/>
  <c r="AU123" i="4"/>
  <c r="AR123" i="4" s="1"/>
  <c r="AQ123" i="4" s="1"/>
  <c r="X125" i="4"/>
  <c r="V125" i="4" s="1"/>
  <c r="U125" i="4" s="1"/>
  <c r="AU127" i="4"/>
  <c r="AR127" i="4" s="1"/>
  <c r="AQ127" i="4" s="1"/>
  <c r="X138" i="4"/>
  <c r="V138" i="4" s="1"/>
  <c r="U138" i="4" s="1"/>
  <c r="X139" i="4"/>
  <c r="V139" i="4" s="1"/>
  <c r="U139" i="4" s="1"/>
  <c r="AU139" i="4"/>
  <c r="AR139" i="4" s="1"/>
  <c r="AQ139" i="4" s="1"/>
  <c r="X166" i="4"/>
  <c r="V166" i="4" s="1"/>
  <c r="U166" i="4" s="1"/>
  <c r="AU167" i="4"/>
  <c r="AR167" i="4" s="1"/>
  <c r="AQ167" i="4" s="1"/>
  <c r="AU179" i="4"/>
  <c r="AR179" i="4" s="1"/>
  <c r="AQ179" i="4" s="1"/>
  <c r="AU180" i="4"/>
  <c r="AR180" i="4" s="1"/>
  <c r="AQ180" i="4" s="1"/>
  <c r="AU181" i="4"/>
  <c r="AR181" i="4" s="1"/>
  <c r="AQ181" i="4" s="1"/>
  <c r="X182" i="4"/>
  <c r="V182" i="4" s="1"/>
  <c r="U182" i="4" s="1"/>
  <c r="AU116" i="4"/>
  <c r="AR116" i="4" s="1"/>
  <c r="AQ116" i="4" s="1"/>
  <c r="AU121" i="4"/>
  <c r="AR121" i="4" s="1"/>
  <c r="AQ121" i="4" s="1"/>
  <c r="X140" i="4"/>
  <c r="V140" i="4" s="1"/>
  <c r="U140" i="4" s="1"/>
  <c r="X154" i="4"/>
  <c r="V154" i="4" s="1"/>
  <c r="U154" i="4" s="1"/>
  <c r="AU155" i="4"/>
  <c r="AR155" i="4" s="1"/>
  <c r="AQ155" i="4" s="1"/>
  <c r="AU156" i="4"/>
  <c r="AR156" i="4" s="1"/>
  <c r="AQ156" i="4" s="1"/>
  <c r="AU157" i="4"/>
  <c r="AR157" i="4" s="1"/>
  <c r="AQ157" i="4" s="1"/>
  <c r="AU164" i="4"/>
  <c r="AR164" i="4" s="1"/>
  <c r="AQ164" i="4" s="1"/>
  <c r="X165" i="4"/>
  <c r="V165" i="4" s="1"/>
  <c r="U165" i="4" s="1"/>
  <c r="AU165" i="4"/>
  <c r="AR165" i="4" s="1"/>
  <c r="AQ165" i="4" s="1"/>
  <c r="AU168" i="4"/>
  <c r="AR168" i="4" s="1"/>
  <c r="AQ168" i="4" s="1"/>
  <c r="X184" i="4"/>
  <c r="V184" i="4" s="1"/>
  <c r="U184" i="4" s="1"/>
  <c r="AU144" i="4"/>
  <c r="AR144" i="4" s="1"/>
  <c r="AQ144" i="4" s="1"/>
  <c r="X152" i="4"/>
  <c r="V152" i="4" s="1"/>
  <c r="U152" i="4" s="1"/>
  <c r="AU154" i="4"/>
  <c r="AR154" i="4" s="1"/>
  <c r="AQ154" i="4" s="1"/>
  <c r="X164" i="4"/>
  <c r="V164" i="4" s="1"/>
  <c r="U164" i="4" s="1"/>
  <c r="AU166" i="4"/>
  <c r="AR166" i="4" s="1"/>
  <c r="AQ166" i="4" s="1"/>
  <c r="X172" i="4"/>
  <c r="V172" i="4" s="1"/>
  <c r="U172" i="4" s="1"/>
  <c r="AU150" i="4"/>
  <c r="AR150" i="4" s="1"/>
  <c r="AQ150" i="4" s="1"/>
  <c r="X156" i="4"/>
  <c r="V156" i="4" s="1"/>
  <c r="U156" i="4" s="1"/>
  <c r="X160" i="4"/>
  <c r="V160" i="4" s="1"/>
  <c r="U160" i="4" s="1"/>
  <c r="X168" i="4"/>
  <c r="V168" i="4" s="1"/>
  <c r="U168" i="4" s="1"/>
  <c r="AU170" i="4"/>
  <c r="AR170" i="4" s="1"/>
  <c r="AQ170" i="4" s="1"/>
  <c r="X176" i="4"/>
  <c r="V176" i="4" s="1"/>
  <c r="U176" i="4" s="1"/>
  <c r="X180" i="4"/>
  <c r="V180" i="4" s="1"/>
  <c r="U180" i="4" s="1"/>
  <c r="AM77" i="1"/>
  <c r="AM49" i="1"/>
  <c r="AM162" i="1"/>
  <c r="AP80" i="1"/>
  <c r="AN80" i="1" s="1"/>
  <c r="AM80" i="1" s="1"/>
  <c r="AM163" i="1"/>
  <c r="AP127" i="1"/>
  <c r="AN127" i="1" s="1"/>
  <c r="AM127" i="1" s="1"/>
  <c r="AP58" i="1"/>
  <c r="AN58" i="1" s="1"/>
  <c r="AM58" i="1" s="1"/>
  <c r="AP20" i="1"/>
  <c r="AN20" i="1" s="1"/>
  <c r="AM20" i="1" s="1"/>
  <c r="AP102" i="1"/>
  <c r="AN102" i="1" s="1"/>
  <c r="AM102" i="1" s="1"/>
  <c r="AP136" i="1"/>
  <c r="AN136" i="1" s="1"/>
  <c r="AM136" i="1" s="1"/>
  <c r="AP101" i="1"/>
  <c r="AN101" i="1" s="1"/>
  <c r="AM101" i="1" s="1"/>
  <c r="AP99" i="1"/>
  <c r="AN99" i="1" s="1"/>
  <c r="AM99" i="1" s="1"/>
  <c r="AP86" i="1"/>
  <c r="AN86" i="1" s="1"/>
  <c r="AM86" i="1" s="1"/>
  <c r="AP29" i="1"/>
  <c r="AN29" i="1" s="1"/>
  <c r="AM29" i="1" s="1"/>
  <c r="AP43" i="1"/>
  <c r="AN43" i="1" s="1"/>
  <c r="AM43" i="1" s="1"/>
  <c r="AM15" i="1"/>
  <c r="AM30" i="1"/>
  <c r="AP32" i="1"/>
  <c r="AN32" i="1" s="1"/>
  <c r="AM32" i="1" s="1"/>
  <c r="AP168" i="1"/>
  <c r="AN168" i="1" s="1"/>
  <c r="AM168" i="1" s="1"/>
  <c r="AP144" i="1"/>
  <c r="AN144" i="1" s="1"/>
  <c r="AM144" i="1" s="1"/>
  <c r="AP154" i="1"/>
  <c r="AN154" i="1" s="1"/>
  <c r="AM154" i="1" s="1"/>
  <c r="AP150" i="1"/>
  <c r="AN150" i="1" s="1"/>
  <c r="AM150" i="1" s="1"/>
  <c r="AP11" i="1"/>
  <c r="AN11" i="1" s="1"/>
  <c r="AM11" i="1" s="1"/>
  <c r="AP87" i="1"/>
  <c r="AN87" i="1" s="1"/>
  <c r="AM87" i="1" s="1"/>
  <c r="AP66" i="1"/>
  <c r="AN66" i="1" s="1"/>
  <c r="AM66" i="1" s="1"/>
  <c r="AM9" i="1"/>
  <c r="AP125" i="1"/>
  <c r="AN125" i="1" s="1"/>
  <c r="AM125" i="1" s="1"/>
  <c r="AP153" i="1"/>
  <c r="AN153" i="1" s="1"/>
  <c r="AM153" i="1" s="1"/>
  <c r="AP173" i="1"/>
  <c r="AN173" i="1" s="1"/>
  <c r="AM173" i="1" s="1"/>
  <c r="AM114" i="1"/>
  <c r="AP112" i="1"/>
  <c r="AN112" i="1" s="1"/>
  <c r="AM112" i="1" s="1"/>
  <c r="AP59" i="1"/>
  <c r="AN59" i="1" s="1"/>
  <c r="AM59" i="1" s="1"/>
  <c r="AP155" i="1"/>
  <c r="AN155" i="1" s="1"/>
  <c r="AM155" i="1" s="1"/>
  <c r="AP115" i="1"/>
  <c r="AN115" i="1" s="1"/>
  <c r="AM115" i="1" s="1"/>
  <c r="AP159" i="1"/>
  <c r="AN159" i="1" s="1"/>
  <c r="AM159" i="1" s="1"/>
  <c r="AP117" i="1"/>
  <c r="AN117" i="1" s="1"/>
  <c r="AM117" i="1" s="1"/>
  <c r="AP98" i="1"/>
  <c r="AN98" i="1" s="1"/>
  <c r="AM98" i="1" s="1"/>
  <c r="AP26" i="1"/>
  <c r="AN26" i="1" s="1"/>
  <c r="AM26" i="1" s="1"/>
  <c r="AP170" i="1"/>
  <c r="AN170" i="1" s="1"/>
  <c r="AM170" i="1" s="1"/>
  <c r="AP186" i="1"/>
  <c r="AN186" i="1" s="1"/>
  <c r="AM186" i="1" s="1"/>
  <c r="AP88" i="1"/>
  <c r="AN88" i="1" s="1"/>
  <c r="AM88" i="1" s="1"/>
  <c r="AM78" i="1"/>
  <c r="AP19" i="1"/>
  <c r="AN19" i="1" s="1"/>
  <c r="AM19" i="1" s="1"/>
  <c r="AP135" i="1"/>
  <c r="AN135" i="1" s="1"/>
  <c r="AM135" i="1" s="1"/>
  <c r="AP72" i="1"/>
  <c r="AN72" i="1" s="1"/>
  <c r="AM72" i="1" s="1"/>
  <c r="AP165" i="1"/>
  <c r="AN165" i="1" s="1"/>
  <c r="AM165" i="1" s="1"/>
  <c r="AM54" i="1"/>
  <c r="AP176" i="1"/>
  <c r="AN176" i="1" s="1"/>
  <c r="AM176" i="1" s="1"/>
  <c r="AP184" i="1"/>
  <c r="AN184" i="1" s="1"/>
  <c r="AM184" i="1" s="1"/>
  <c r="AP174" i="1"/>
  <c r="AN174" i="1" s="1"/>
  <c r="AM174" i="1" s="1"/>
  <c r="AP166" i="1"/>
  <c r="AN166" i="1" s="1"/>
  <c r="AM166" i="1" s="1"/>
  <c r="AP138" i="1"/>
  <c r="AN138" i="1" s="1"/>
  <c r="AM138" i="1" s="1"/>
  <c r="AP119" i="1"/>
  <c r="AN119" i="1" s="1"/>
  <c r="AM119" i="1" s="1"/>
  <c r="AP56" i="1"/>
  <c r="AN56" i="1" s="1"/>
  <c r="AM56" i="1" s="1"/>
  <c r="AP158" i="1"/>
  <c r="AN158" i="1" s="1"/>
  <c r="AM158" i="1" s="1"/>
  <c r="AP121" i="1"/>
  <c r="AN121" i="1" s="1"/>
  <c r="AM121" i="1" s="1"/>
  <c r="AP103" i="1"/>
  <c r="AN103" i="1" s="1"/>
  <c r="AM103" i="1" s="1"/>
  <c r="AM8" i="1"/>
  <c r="AP151" i="1"/>
  <c r="AN151" i="1" s="1"/>
  <c r="AM151" i="1" s="1"/>
  <c r="AP128" i="1"/>
  <c r="AN128" i="1" s="1"/>
  <c r="AM128" i="1" s="1"/>
  <c r="AP167" i="1"/>
  <c r="AN167" i="1" s="1"/>
  <c r="AM167" i="1" s="1"/>
  <c r="AP92" i="1"/>
  <c r="AN92" i="1" s="1"/>
  <c r="AM92" i="1" s="1"/>
  <c r="AP13" i="1"/>
  <c r="AN13" i="1" s="1"/>
  <c r="AM13" i="1" s="1"/>
  <c r="AM175" i="1"/>
  <c r="AP145" i="1"/>
  <c r="AN145" i="1" s="1"/>
  <c r="AM145" i="1" s="1"/>
  <c r="AP126" i="1"/>
  <c r="AN126" i="1" s="1"/>
  <c r="AM126" i="1" s="1"/>
  <c r="AP109" i="1"/>
  <c r="AN109" i="1" s="1"/>
  <c r="AM109" i="1" s="1"/>
  <c r="AP95" i="1"/>
  <c r="AN95" i="1" s="1"/>
  <c r="AM95" i="1" s="1"/>
  <c r="AP89" i="1"/>
  <c r="AN89" i="1" s="1"/>
  <c r="AM89" i="1" s="1"/>
  <c r="AP64" i="1"/>
  <c r="AN64" i="1" s="1"/>
  <c r="AM64" i="1" s="1"/>
  <c r="AP60" i="1"/>
  <c r="AN60" i="1" s="1"/>
  <c r="AM60" i="1" s="1"/>
  <c r="AP35" i="1"/>
  <c r="AN35" i="1" s="1"/>
  <c r="AM35" i="1" s="1"/>
  <c r="AP31" i="1"/>
  <c r="AN31" i="1" s="1"/>
  <c r="AM31" i="1" s="1"/>
  <c r="AP181" i="1"/>
  <c r="AN181" i="1" s="1"/>
  <c r="AM181" i="1" s="1"/>
  <c r="AP137" i="1"/>
  <c r="AN137" i="1" s="1"/>
  <c r="AM137" i="1" s="1"/>
  <c r="AP68" i="1"/>
  <c r="AN68" i="1" s="1"/>
  <c r="AM68" i="1" s="1"/>
  <c r="AP116" i="1"/>
  <c r="AN116" i="1" s="1"/>
  <c r="AM116" i="1" s="1"/>
  <c r="AP93" i="1"/>
  <c r="AN93" i="1" s="1"/>
  <c r="AM93" i="1" s="1"/>
  <c r="AP48" i="1"/>
  <c r="AN48" i="1" s="1"/>
  <c r="AM48" i="1" s="1"/>
  <c r="AP42" i="1"/>
  <c r="AN42" i="1" s="1"/>
  <c r="AM42" i="1" s="1"/>
  <c r="AP24" i="1"/>
  <c r="AN24" i="1" s="1"/>
  <c r="AM24" i="1" s="1"/>
  <c r="AP157" i="1"/>
  <c r="AN157" i="1" s="1"/>
  <c r="AM157" i="1" s="1"/>
  <c r="AP104" i="1"/>
  <c r="AN104" i="1" s="1"/>
  <c r="AM104" i="1" s="1"/>
  <c r="AM84" i="1"/>
  <c r="AP70" i="1"/>
  <c r="AN70" i="1" s="1"/>
  <c r="AM70" i="1" s="1"/>
  <c r="AP50" i="1"/>
  <c r="AN50" i="1" s="1"/>
  <c r="AM50" i="1" s="1"/>
  <c r="AP44" i="1"/>
  <c r="AN44" i="1" s="1"/>
  <c r="AM44" i="1" s="1"/>
  <c r="AP41" i="1"/>
  <c r="AN41" i="1" s="1"/>
  <c r="AM41" i="1" s="1"/>
  <c r="AP27" i="1"/>
  <c r="AN27" i="1" s="1"/>
  <c r="AM27" i="1" s="1"/>
  <c r="AP171" i="1"/>
  <c r="AN171" i="1" s="1"/>
  <c r="AM171" i="1" s="1"/>
  <c r="AP139" i="1"/>
  <c r="AN139" i="1" s="1"/>
  <c r="AM139" i="1" s="1"/>
  <c r="AP106" i="1"/>
  <c r="AN106" i="1" s="1"/>
  <c r="AM106" i="1" s="1"/>
  <c r="AP100" i="1"/>
  <c r="AN100" i="1" s="1"/>
  <c r="AM100" i="1" s="1"/>
  <c r="AP18" i="1"/>
  <c r="AN18" i="1" s="1"/>
  <c r="AM18" i="1" s="1"/>
  <c r="AP169" i="1"/>
  <c r="AN169" i="1" s="1"/>
  <c r="AM169" i="1" s="1"/>
  <c r="AP147" i="1"/>
  <c r="AN147" i="1" s="1"/>
  <c r="AM147" i="1" s="1"/>
  <c r="AP85" i="1"/>
  <c r="AN85" i="1" s="1"/>
  <c r="AM85" i="1" s="1"/>
  <c r="AP14" i="1"/>
  <c r="AN14" i="1" s="1"/>
  <c r="AM14" i="1" s="1"/>
  <c r="AP146" i="1"/>
  <c r="AN146" i="1" s="1"/>
  <c r="AM146" i="1" s="1"/>
  <c r="AP82" i="1"/>
  <c r="AN82" i="1" s="1"/>
  <c r="AM82" i="1" s="1"/>
  <c r="AP22" i="1"/>
  <c r="AN22" i="1" s="1"/>
  <c r="AM22" i="1" s="1"/>
  <c r="AP10" i="1"/>
  <c r="AN10" i="1" s="1"/>
  <c r="AM10" i="1" s="1"/>
  <c r="AP61" i="1"/>
  <c r="AN61" i="1" s="1"/>
  <c r="AM61" i="1" s="1"/>
  <c r="AP51" i="1"/>
  <c r="AN51" i="1" s="1"/>
  <c r="AM51" i="1" s="1"/>
  <c r="AP185" i="1"/>
  <c r="AN185" i="1" s="1"/>
  <c r="AM185" i="1" s="1"/>
  <c r="AP148" i="1"/>
  <c r="AN148" i="1" s="1"/>
  <c r="AM148" i="1" s="1"/>
  <c r="AP120" i="1"/>
  <c r="AN120" i="1" s="1"/>
  <c r="AM120" i="1" s="1"/>
  <c r="AP179" i="1"/>
  <c r="AN179" i="1" s="1"/>
  <c r="AM179" i="1" s="1"/>
  <c r="AP152" i="1"/>
  <c r="AN152" i="1" s="1"/>
  <c r="AM152" i="1" s="1"/>
  <c r="AP122" i="1"/>
  <c r="AN122" i="1" s="1"/>
  <c r="AM122" i="1" s="1"/>
  <c r="AP83" i="1"/>
  <c r="AN83" i="1" s="1"/>
  <c r="AM83" i="1" s="1"/>
  <c r="AP40" i="1"/>
  <c r="AN40" i="1" s="1"/>
  <c r="AM40" i="1" s="1"/>
  <c r="AP16" i="1"/>
  <c r="AN16" i="1" s="1"/>
  <c r="AM16" i="1" s="1"/>
  <c r="AP123" i="1"/>
  <c r="AN123" i="1" s="1"/>
  <c r="AM123" i="1" s="1"/>
  <c r="AP91" i="1"/>
  <c r="AN91" i="1" s="1"/>
  <c r="AM91" i="1" s="1"/>
  <c r="AP37" i="1"/>
  <c r="AN37" i="1" s="1"/>
  <c r="AM37" i="1" s="1"/>
  <c r="AP172" i="1"/>
  <c r="AN172" i="1" s="1"/>
  <c r="AM172" i="1" s="1"/>
  <c r="AP180" i="1"/>
  <c r="AN180" i="1" s="1"/>
  <c r="AM180" i="1" s="1"/>
  <c r="AP164" i="1"/>
  <c r="AN164" i="1" s="1"/>
  <c r="AM164" i="1" s="1"/>
  <c r="AP143" i="1"/>
  <c r="AN143" i="1" s="1"/>
  <c r="AM143" i="1" s="1"/>
  <c r="AP96" i="1"/>
  <c r="AN96" i="1" s="1"/>
  <c r="AM96" i="1" s="1"/>
  <c r="AP74" i="1"/>
  <c r="AN74" i="1" s="1"/>
  <c r="AM74" i="1" s="1"/>
  <c r="AP23" i="1"/>
  <c r="AN23" i="1" s="1"/>
  <c r="AM23" i="1" s="1"/>
  <c r="AP177" i="1"/>
  <c r="AN177" i="1" s="1"/>
  <c r="AM177" i="1" s="1"/>
  <c r="AP156" i="1"/>
  <c r="AN156" i="1" s="1"/>
  <c r="AM156" i="1" s="1"/>
  <c r="AP107" i="1"/>
  <c r="AN107" i="1" s="1"/>
  <c r="AM107" i="1" s="1"/>
  <c r="AP71" i="1"/>
  <c r="AN71" i="1" s="1"/>
  <c r="AM71" i="1" s="1"/>
  <c r="AP108" i="1"/>
  <c r="AN108" i="1" s="1"/>
  <c r="AM108" i="1" s="1"/>
  <c r="AP38" i="1"/>
  <c r="AN38" i="1" s="1"/>
  <c r="AM38" i="1" s="1"/>
  <c r="AP21" i="1"/>
  <c r="AN21" i="1" s="1"/>
  <c r="AM21" i="1" s="1"/>
  <c r="AP17" i="1"/>
  <c r="AN17" i="1" s="1"/>
  <c r="AM17" i="1" s="1"/>
  <c r="AP90" i="1"/>
  <c r="AN90" i="1" s="1"/>
  <c r="AM90" i="1" s="1"/>
  <c r="AP81" i="1"/>
  <c r="AN81" i="1" s="1"/>
  <c r="AM81" i="1" s="1"/>
  <c r="AP47" i="1"/>
  <c r="AN47" i="1" s="1"/>
  <c r="AM47" i="1" s="1"/>
  <c r="AP12" i="1"/>
  <c r="AN12" i="1" s="1"/>
  <c r="AM12" i="1" s="1"/>
  <c r="AP65" i="1"/>
  <c r="AN65" i="1" s="1"/>
  <c r="AM65" i="1" s="1"/>
  <c r="AP55" i="1"/>
  <c r="AN55" i="1" s="1"/>
  <c r="AM55" i="1" s="1"/>
  <c r="AP39" i="1"/>
  <c r="AN39" i="1" s="1"/>
  <c r="AM39" i="1" s="1"/>
  <c r="AP28" i="1"/>
  <c r="AN28" i="1" s="1"/>
  <c r="AM28" i="1" s="1"/>
  <c r="AP63" i="1"/>
  <c r="AN63" i="1" s="1"/>
  <c r="AM63" i="1" s="1"/>
  <c r="AM46" i="1"/>
  <c r="AP52" i="1"/>
  <c r="AN52" i="1" s="1"/>
  <c r="AM52" i="1" s="1"/>
  <c r="AP134" i="1"/>
  <c r="AN134" i="1" s="1"/>
  <c r="AM134" i="1" s="1"/>
  <c r="AP6" i="1"/>
  <c r="AN6" i="1" s="1"/>
  <c r="AM6" i="1" s="1"/>
  <c r="AP94" i="1"/>
  <c r="AN94" i="1" s="1"/>
  <c r="AM94" i="1" s="1"/>
  <c r="AP69" i="1"/>
  <c r="AN69" i="1" s="1"/>
  <c r="AM69" i="1" s="1"/>
  <c r="AP25" i="1"/>
  <c r="AN25" i="1" s="1"/>
  <c r="AM25" i="1" s="1"/>
  <c r="AP113" i="1"/>
  <c r="AN113" i="1" s="1"/>
  <c r="AM113" i="1" s="1"/>
  <c r="AP97" i="1"/>
  <c r="AN97" i="1" s="1"/>
  <c r="AM97" i="1" s="1"/>
  <c r="AP79" i="1"/>
  <c r="AN79" i="1" s="1"/>
  <c r="AM79" i="1" s="1"/>
  <c r="AP33" i="1"/>
  <c r="AN33" i="1" s="1"/>
  <c r="AM33" i="1" s="1"/>
  <c r="X33" i="1"/>
  <c r="V33" i="1" s="1"/>
  <c r="U33" i="1" s="1"/>
  <c r="X121" i="1"/>
  <c r="V121" i="1" s="1"/>
  <c r="U121" i="1" s="1"/>
  <c r="X22" i="1"/>
  <c r="V22" i="1" s="1"/>
  <c r="U22" i="1" s="1"/>
  <c r="X126" i="1"/>
  <c r="V126" i="1" s="1"/>
  <c r="U126" i="1" s="1"/>
  <c r="X76" i="1"/>
  <c r="V76" i="1" s="1"/>
  <c r="U76" i="1" s="1"/>
  <c r="X32" i="1"/>
  <c r="V32" i="1" s="1"/>
  <c r="U32" i="1" s="1"/>
  <c r="X107" i="1"/>
  <c r="V107" i="1" s="1"/>
  <c r="U107" i="1" s="1"/>
  <c r="X97" i="1"/>
  <c r="V97" i="1" s="1"/>
  <c r="U97" i="1" s="1"/>
  <c r="X180" i="1"/>
  <c r="V180" i="1" s="1"/>
  <c r="U180" i="1" s="1"/>
  <c r="X111" i="1"/>
  <c r="V111" i="1" s="1"/>
  <c r="U111" i="1" s="1"/>
  <c r="X173" i="1"/>
  <c r="V173" i="1" s="1"/>
  <c r="U173" i="1" s="1"/>
  <c r="X6" i="1"/>
  <c r="V6" i="1" s="1"/>
  <c r="U6" i="1" s="1"/>
  <c r="X158" i="1"/>
  <c r="V158" i="1" s="1"/>
  <c r="U158" i="1" s="1"/>
  <c r="X9" i="1"/>
  <c r="V9" i="1" s="1"/>
  <c r="U9" i="1" s="1"/>
  <c r="X17" i="1"/>
  <c r="V17" i="1" s="1"/>
  <c r="U17" i="1" s="1"/>
  <c r="X49" i="1"/>
  <c r="V49" i="1" s="1"/>
  <c r="U49" i="1" s="1"/>
  <c r="X110" i="1"/>
  <c r="V110" i="1" s="1"/>
  <c r="U110" i="1" s="1"/>
  <c r="X27" i="1"/>
  <c r="V27" i="1" s="1"/>
  <c r="U27" i="1" s="1"/>
  <c r="X38" i="1"/>
  <c r="V38" i="1" s="1"/>
  <c r="U38" i="1" s="1"/>
  <c r="X108" i="1"/>
  <c r="V108" i="1" s="1"/>
  <c r="U108" i="1" s="1"/>
  <c r="X138" i="1"/>
  <c r="V138" i="1" s="1"/>
  <c r="U138" i="1" s="1"/>
  <c r="X7" i="1"/>
  <c r="V7" i="1" s="1"/>
  <c r="U7" i="1" s="1"/>
  <c r="X31" i="1"/>
  <c r="V31" i="1" s="1"/>
  <c r="U31" i="1" s="1"/>
  <c r="X35" i="1"/>
  <c r="V35" i="1" s="1"/>
  <c r="U35" i="1" s="1"/>
  <c r="X65" i="1"/>
  <c r="V65" i="1" s="1"/>
  <c r="U65" i="1" s="1"/>
  <c r="X117" i="1"/>
  <c r="V117" i="1" s="1"/>
  <c r="U117" i="1" s="1"/>
  <c r="X181" i="1"/>
  <c r="V181" i="1" s="1"/>
  <c r="U181" i="1" s="1"/>
  <c r="X72" i="1"/>
  <c r="V72" i="1" s="1"/>
  <c r="U72" i="1" s="1"/>
  <c r="X157" i="1"/>
  <c r="V157" i="1" s="1"/>
  <c r="U157" i="1" s="1"/>
  <c r="X109" i="1"/>
  <c r="V109" i="1" s="1"/>
  <c r="U109" i="1" s="1"/>
  <c r="X184" i="1"/>
  <c r="V184" i="1" s="1"/>
  <c r="U184" i="1" s="1"/>
  <c r="X28" i="1"/>
  <c r="V28" i="1" s="1"/>
  <c r="U28" i="1" s="1"/>
  <c r="X44" i="1"/>
  <c r="V44" i="1" s="1"/>
  <c r="U44" i="1" s="1"/>
  <c r="X34" i="1"/>
  <c r="V34" i="1" s="1"/>
  <c r="U34" i="1" s="1"/>
  <c r="X59" i="1"/>
  <c r="V59" i="1" s="1"/>
  <c r="U59" i="1" s="1"/>
  <c r="X88" i="1"/>
  <c r="V88" i="1" s="1"/>
  <c r="U88" i="1" s="1"/>
  <c r="X96" i="1"/>
  <c r="V96" i="1" s="1"/>
  <c r="U96" i="1" s="1"/>
  <c r="X133" i="1"/>
  <c r="V133" i="1" s="1"/>
  <c r="U133" i="1" s="1"/>
  <c r="X37" i="1"/>
  <c r="V37" i="1" s="1"/>
  <c r="U37" i="1" s="1"/>
  <c r="X105" i="1"/>
  <c r="V105" i="1" s="1"/>
  <c r="U105" i="1" s="1"/>
  <c r="X140" i="1"/>
  <c r="V140" i="1" s="1"/>
  <c r="U140" i="1" s="1"/>
  <c r="X159" i="1"/>
  <c r="V159" i="1" s="1"/>
  <c r="U159" i="1" s="1"/>
  <c r="X36" i="1"/>
  <c r="V36" i="1" s="1"/>
  <c r="U36" i="1" s="1"/>
  <c r="X92" i="1"/>
  <c r="V92" i="1" s="1"/>
  <c r="U92" i="1" s="1"/>
  <c r="X132" i="1"/>
  <c r="V132" i="1" s="1"/>
  <c r="U132" i="1" s="1"/>
  <c r="X156" i="1"/>
  <c r="V156" i="1" s="1"/>
  <c r="U156" i="1" s="1"/>
  <c r="X26" i="1"/>
  <c r="V26" i="1" s="1"/>
  <c r="U26" i="1" s="1"/>
  <c r="X118" i="1"/>
  <c r="V118" i="1" s="1"/>
  <c r="U118" i="1" s="1"/>
  <c r="X68" i="1"/>
  <c r="V68" i="1" s="1"/>
  <c r="U68" i="1" s="1"/>
  <c r="X19" i="1"/>
  <c r="V19" i="1" s="1"/>
  <c r="U19" i="1" s="1"/>
  <c r="X86" i="1"/>
  <c r="V86" i="1" s="1"/>
  <c r="U86" i="1" s="1"/>
  <c r="X150" i="1"/>
  <c r="V150" i="1" s="1"/>
  <c r="U150" i="1" s="1"/>
  <c r="X166" i="1"/>
  <c r="V166" i="1" s="1"/>
  <c r="U166" i="1" s="1"/>
  <c r="X174" i="1"/>
  <c r="V174" i="1" s="1"/>
  <c r="U174" i="1" s="1"/>
  <c r="X10" i="1"/>
  <c r="V10" i="1" s="1"/>
  <c r="U10" i="1" s="1"/>
  <c r="X42" i="1"/>
  <c r="V42" i="1" s="1"/>
  <c r="U42" i="1" s="1"/>
  <c r="X50" i="1"/>
  <c r="V50" i="1" s="1"/>
  <c r="U50" i="1" s="1"/>
  <c r="X66" i="1"/>
  <c r="V66" i="1" s="1"/>
  <c r="U66" i="1" s="1"/>
  <c r="X74" i="1"/>
  <c r="V74" i="1" s="1"/>
  <c r="U74" i="1" s="1"/>
  <c r="X90" i="1"/>
  <c r="V90" i="1" s="1"/>
  <c r="U90" i="1" s="1"/>
  <c r="X114" i="1"/>
  <c r="V114" i="1" s="1"/>
  <c r="U114" i="1" s="1"/>
  <c r="X130" i="1"/>
  <c r="V130" i="1" s="1"/>
  <c r="U130" i="1" s="1"/>
  <c r="X146" i="1"/>
  <c r="V146" i="1" s="1"/>
  <c r="U146" i="1" s="1"/>
  <c r="X162" i="1"/>
  <c r="V162" i="1" s="1"/>
  <c r="U162" i="1" s="1"/>
  <c r="X170" i="1"/>
  <c r="V170" i="1" s="1"/>
  <c r="U170" i="1" s="1"/>
  <c r="X186" i="1"/>
  <c r="V186" i="1" s="1"/>
  <c r="U186" i="1" s="1"/>
  <c r="X29" i="1"/>
  <c r="V29" i="1" s="1"/>
  <c r="U29" i="1" s="1"/>
  <c r="X69" i="1"/>
  <c r="V69" i="1" s="1"/>
  <c r="U69" i="1" s="1"/>
  <c r="X101" i="1"/>
  <c r="V101" i="1" s="1"/>
  <c r="U101" i="1" s="1"/>
  <c r="X56" i="1"/>
  <c r="V56" i="1" s="1"/>
  <c r="U56" i="1" s="1"/>
  <c r="X11" i="1"/>
  <c r="V11" i="1" s="1"/>
  <c r="U11" i="1" s="1"/>
  <c r="X43" i="1"/>
  <c r="V43" i="1" s="1"/>
  <c r="U43" i="1" s="1"/>
  <c r="X51" i="1"/>
  <c r="V51" i="1" s="1"/>
  <c r="U51" i="1" s="1"/>
  <c r="X67" i="1"/>
  <c r="V67" i="1" s="1"/>
  <c r="U67" i="1" s="1"/>
  <c r="X75" i="1"/>
  <c r="V75" i="1" s="1"/>
  <c r="U75" i="1" s="1"/>
  <c r="X83" i="1"/>
  <c r="V83" i="1" s="1"/>
  <c r="U83" i="1" s="1"/>
  <c r="X91" i="1"/>
  <c r="V91" i="1" s="1"/>
  <c r="U91" i="1" s="1"/>
  <c r="X99" i="1"/>
  <c r="V99" i="1" s="1"/>
  <c r="U99" i="1" s="1"/>
  <c r="X115" i="1"/>
  <c r="V115" i="1" s="1"/>
  <c r="U115" i="1" s="1"/>
  <c r="X123" i="1"/>
  <c r="V123" i="1" s="1"/>
  <c r="U123" i="1" s="1"/>
  <c r="X131" i="1"/>
  <c r="V131" i="1" s="1"/>
  <c r="U131" i="1" s="1"/>
  <c r="X139" i="1"/>
  <c r="V139" i="1" s="1"/>
  <c r="U139" i="1" s="1"/>
  <c r="X147" i="1"/>
  <c r="V147" i="1" s="1"/>
  <c r="U147" i="1" s="1"/>
  <c r="X155" i="1"/>
  <c r="V155" i="1" s="1"/>
  <c r="U155" i="1" s="1"/>
  <c r="X163" i="1"/>
  <c r="V163" i="1" s="1"/>
  <c r="U163" i="1" s="1"/>
  <c r="X171" i="1"/>
  <c r="V171" i="1" s="1"/>
  <c r="U171" i="1" s="1"/>
  <c r="X179" i="1"/>
  <c r="V179" i="1" s="1"/>
  <c r="U179" i="1" s="1"/>
  <c r="X30" i="1"/>
  <c r="V30" i="1" s="1"/>
  <c r="U30" i="1" s="1"/>
  <c r="X62" i="1"/>
  <c r="V62" i="1" s="1"/>
  <c r="U62" i="1" s="1"/>
  <c r="X78" i="1"/>
  <c r="V78" i="1" s="1"/>
  <c r="U78" i="1" s="1"/>
  <c r="X134" i="1"/>
  <c r="V134" i="1" s="1"/>
  <c r="U134" i="1" s="1"/>
  <c r="X142" i="1"/>
  <c r="V142" i="1" s="1"/>
  <c r="U142" i="1" s="1"/>
  <c r="X182" i="1"/>
  <c r="V182" i="1" s="1"/>
  <c r="U182" i="1" s="1"/>
  <c r="X57" i="1"/>
  <c r="V57" i="1" s="1"/>
  <c r="U57" i="1" s="1"/>
  <c r="X18" i="1"/>
  <c r="V18" i="1" s="1"/>
  <c r="U18" i="1" s="1"/>
  <c r="X58" i="1"/>
  <c r="V58" i="1" s="1"/>
  <c r="U58" i="1" s="1"/>
  <c r="X82" i="1"/>
  <c r="V82" i="1" s="1"/>
  <c r="U82" i="1" s="1"/>
  <c r="X98" i="1"/>
  <c r="V98" i="1" s="1"/>
  <c r="U98" i="1" s="1"/>
  <c r="X106" i="1"/>
  <c r="V106" i="1" s="1"/>
  <c r="U106" i="1" s="1"/>
  <c r="X122" i="1"/>
  <c r="V122" i="1" s="1"/>
  <c r="U122" i="1" s="1"/>
  <c r="X154" i="1"/>
  <c r="V154" i="1" s="1"/>
  <c r="U154" i="1" s="1"/>
  <c r="X178" i="1"/>
  <c r="V178" i="1" s="1"/>
  <c r="U178" i="1" s="1"/>
  <c r="X13" i="1"/>
  <c r="V13" i="1" s="1"/>
  <c r="U13" i="1" s="1"/>
  <c r="X45" i="1"/>
  <c r="V45" i="1" s="1"/>
  <c r="U45" i="1" s="1"/>
  <c r="X93" i="1"/>
  <c r="V93" i="1" s="1"/>
  <c r="U93" i="1" s="1"/>
  <c r="X141" i="1"/>
  <c r="V141" i="1" s="1"/>
  <c r="U141" i="1" s="1"/>
  <c r="X165" i="1"/>
  <c r="V165" i="1" s="1"/>
  <c r="U165" i="1" s="1"/>
  <c r="X20" i="1"/>
  <c r="V20" i="1" s="1"/>
  <c r="U20" i="1" s="1"/>
  <c r="X52" i="1"/>
  <c r="V52" i="1" s="1"/>
  <c r="U52" i="1" s="1"/>
  <c r="X100" i="1"/>
  <c r="V100" i="1" s="1"/>
  <c r="U100" i="1" s="1"/>
  <c r="X172" i="1"/>
  <c r="V172" i="1" s="1"/>
  <c r="U172" i="1" s="1"/>
  <c r="X125" i="1"/>
  <c r="V125" i="1" s="1"/>
  <c r="U125" i="1" s="1"/>
  <c r="X14" i="1"/>
  <c r="V14" i="1" s="1"/>
  <c r="U14" i="1" s="1"/>
  <c r="X46" i="1"/>
  <c r="V46" i="1" s="1"/>
  <c r="U46" i="1" s="1"/>
  <c r="X70" i="1"/>
  <c r="V70" i="1" s="1"/>
  <c r="U70" i="1" s="1"/>
  <c r="X94" i="1"/>
  <c r="V94" i="1" s="1"/>
  <c r="U94" i="1" s="1"/>
  <c r="X102" i="1"/>
  <c r="V102" i="1" s="1"/>
  <c r="U102" i="1" s="1"/>
  <c r="X116" i="1"/>
  <c r="V116" i="1" s="1"/>
  <c r="U116" i="1" s="1"/>
  <c r="X164" i="1"/>
  <c r="V164" i="1" s="1"/>
  <c r="U164" i="1" s="1"/>
  <c r="X23" i="1"/>
  <c r="V23" i="1" s="1"/>
  <c r="U23" i="1" s="1"/>
  <c r="X39" i="1"/>
  <c r="V39" i="1" s="1"/>
  <c r="U39" i="1" s="1"/>
  <c r="X47" i="1"/>
  <c r="V47" i="1" s="1"/>
  <c r="U47" i="1" s="1"/>
  <c r="X55" i="1"/>
  <c r="V55" i="1" s="1"/>
  <c r="U55" i="1" s="1"/>
  <c r="X63" i="1"/>
  <c r="V63" i="1" s="1"/>
  <c r="U63" i="1" s="1"/>
  <c r="X71" i="1"/>
  <c r="V71" i="1" s="1"/>
  <c r="U71" i="1" s="1"/>
  <c r="X79" i="1"/>
  <c r="V79" i="1" s="1"/>
  <c r="U79" i="1" s="1"/>
  <c r="X87" i="1"/>
  <c r="V87" i="1" s="1"/>
  <c r="U87" i="1" s="1"/>
  <c r="X95" i="1"/>
  <c r="V95" i="1" s="1"/>
  <c r="U95" i="1" s="1"/>
  <c r="X103" i="1"/>
  <c r="V103" i="1" s="1"/>
  <c r="U103" i="1" s="1"/>
  <c r="X119" i="1"/>
  <c r="V119" i="1" s="1"/>
  <c r="U119" i="1" s="1"/>
  <c r="X127" i="1"/>
  <c r="V127" i="1" s="1"/>
  <c r="U127" i="1" s="1"/>
  <c r="X135" i="1"/>
  <c r="V135" i="1" s="1"/>
  <c r="U135" i="1" s="1"/>
  <c r="X143" i="1"/>
  <c r="V143" i="1" s="1"/>
  <c r="U143" i="1" s="1"/>
  <c r="X151" i="1"/>
  <c r="V151" i="1" s="1"/>
  <c r="U151" i="1" s="1"/>
  <c r="X167" i="1"/>
  <c r="V167" i="1" s="1"/>
  <c r="U167" i="1" s="1"/>
  <c r="X175" i="1"/>
  <c r="V175" i="1" s="1"/>
  <c r="U175" i="1" s="1"/>
  <c r="X183" i="1"/>
  <c r="V183" i="1" s="1"/>
  <c r="U183" i="1" s="1"/>
  <c r="X60" i="1"/>
  <c r="V60" i="1" s="1"/>
  <c r="U60" i="1" s="1"/>
  <c r="X124" i="1"/>
  <c r="V124" i="1" s="1"/>
  <c r="U124" i="1" s="1"/>
  <c r="X148" i="1"/>
  <c r="V148" i="1" s="1"/>
  <c r="U148" i="1" s="1"/>
  <c r="X16" i="1"/>
  <c r="V16" i="1" s="1"/>
  <c r="U16" i="1" s="1"/>
  <c r="X24" i="1"/>
  <c r="V24" i="1" s="1"/>
  <c r="U24" i="1" s="1"/>
  <c r="X40" i="1"/>
  <c r="V40" i="1" s="1"/>
  <c r="U40" i="1" s="1"/>
  <c r="X48" i="1"/>
  <c r="V48" i="1" s="1"/>
  <c r="U48" i="1" s="1"/>
  <c r="X64" i="1"/>
  <c r="V64" i="1" s="1"/>
  <c r="U64" i="1" s="1"/>
  <c r="X80" i="1"/>
  <c r="V80" i="1" s="1"/>
  <c r="U80" i="1" s="1"/>
  <c r="X104" i="1"/>
  <c r="V104" i="1" s="1"/>
  <c r="U104" i="1" s="1"/>
  <c r="X112" i="1"/>
  <c r="V112" i="1" s="1"/>
  <c r="U112" i="1" s="1"/>
  <c r="X120" i="1"/>
  <c r="V120" i="1" s="1"/>
  <c r="U120" i="1" s="1"/>
  <c r="X128" i="1"/>
  <c r="V128" i="1" s="1"/>
  <c r="U128" i="1" s="1"/>
  <c r="X136" i="1"/>
  <c r="V136" i="1" s="1"/>
  <c r="U136" i="1" s="1"/>
  <c r="X144" i="1"/>
  <c r="V144" i="1" s="1"/>
  <c r="U144" i="1" s="1"/>
  <c r="X152" i="1"/>
  <c r="V152" i="1" s="1"/>
  <c r="U152" i="1" s="1"/>
  <c r="X168" i="1"/>
  <c r="V168" i="1" s="1"/>
  <c r="U168" i="1" s="1"/>
  <c r="X176" i="1"/>
  <c r="V176" i="1" s="1"/>
  <c r="U176" i="1" s="1"/>
  <c r="X12" i="1"/>
  <c r="V12" i="1" s="1"/>
  <c r="U12" i="1" s="1"/>
  <c r="X149" i="1"/>
  <c r="V149" i="1" s="1"/>
  <c r="U149" i="1" s="1"/>
  <c r="X25" i="1"/>
  <c r="V25" i="1" s="1"/>
  <c r="U25" i="1" s="1"/>
  <c r="X41" i="1"/>
  <c r="V41" i="1" s="1"/>
  <c r="U41" i="1" s="1"/>
  <c r="X73" i="1"/>
  <c r="V73" i="1" s="1"/>
  <c r="U73" i="1" s="1"/>
  <c r="X81" i="1"/>
  <c r="V81" i="1" s="1"/>
  <c r="U81" i="1" s="1"/>
  <c r="X89" i="1"/>
  <c r="V89" i="1" s="1"/>
  <c r="U89" i="1" s="1"/>
  <c r="X113" i="1"/>
  <c r="V113" i="1" s="1"/>
  <c r="U113" i="1" s="1"/>
  <c r="X129" i="1"/>
  <c r="V129" i="1" s="1"/>
  <c r="U129" i="1" s="1"/>
  <c r="X137" i="1"/>
  <c r="V137" i="1" s="1"/>
  <c r="U137" i="1" s="1"/>
  <c r="X145" i="1"/>
  <c r="V145" i="1" s="1"/>
  <c r="U145" i="1" s="1"/>
  <c r="X153" i="1"/>
  <c r="V153" i="1" s="1"/>
  <c r="U153" i="1" s="1"/>
  <c r="X161" i="1"/>
  <c r="V161" i="1" s="1"/>
  <c r="U161" i="1" s="1"/>
  <c r="X169" i="1"/>
  <c r="V169" i="1" s="1"/>
  <c r="U169" i="1" s="1"/>
  <c r="X177" i="1"/>
  <c r="V177" i="1" s="1"/>
  <c r="U177" i="1" s="1"/>
  <c r="X185" i="1"/>
  <c r="V185" i="1" s="1"/>
  <c r="U185" i="1" s="1"/>
  <c r="X21" i="1"/>
  <c r="V21" i="1" s="1"/>
  <c r="U21" i="1" s="1"/>
  <c r="X61" i="1"/>
  <c r="V61" i="1" s="1"/>
  <c r="U61" i="1" s="1"/>
  <c r="X85" i="1"/>
  <c r="V85" i="1" s="1"/>
  <c r="U85" i="1" s="1"/>
  <c r="X15" i="1"/>
  <c r="V15" i="1" s="1"/>
  <c r="U15" i="1" s="1"/>
  <c r="X8" i="1"/>
  <c r="V8" i="1" s="1"/>
  <c r="U8" i="1" s="1"/>
  <c r="X160" i="1"/>
  <c r="V160" i="1" s="1"/>
  <c r="U160" i="1" s="1"/>
  <c r="X53" i="1"/>
  <c r="V53" i="1" s="1"/>
  <c r="U53" i="1" s="1"/>
  <c r="X77" i="1"/>
  <c r="V77" i="1" s="1"/>
  <c r="U77" i="1" s="1"/>
  <c r="X84" i="1"/>
  <c r="V84" i="1" s="1"/>
  <c r="U84" i="1" s="1"/>
  <c r="X54" i="1"/>
  <c r="V54" i="1" s="1"/>
  <c r="U54" i="1" s="1"/>
</calcChain>
</file>

<file path=xl/sharedStrings.xml><?xml version="1.0" encoding="utf-8"?>
<sst xmlns="http://schemas.openxmlformats.org/spreadsheetml/2006/main" count="868" uniqueCount="259">
  <si>
    <t>Anlagenmechaniker/-in</t>
  </si>
  <si>
    <t>Anlagenmechaniker/-in für Sanitär-, Heizungs- und Klimatechnik</t>
  </si>
  <si>
    <t>Ausbaufacharbeiter/-in</t>
  </si>
  <si>
    <t>Automobilkaufmann/-frau</t>
  </si>
  <si>
    <t>Bäcker/-in</t>
  </si>
  <si>
    <t>Bankkaufmann/-frau</t>
  </si>
  <si>
    <t>Baustoffprüfer/-in</t>
  </si>
  <si>
    <t>Bauten- und Objektbeschichter/-in</t>
  </si>
  <si>
    <t>Bauzeichner/-in</t>
  </si>
  <si>
    <t>Bergbautechnologe/-in</t>
  </si>
  <si>
    <t>Berufskraftfahrer/-in</t>
  </si>
  <si>
    <t>Beton- und Stahlbetonbauer/-in</t>
  </si>
  <si>
    <t>Binnenschiffer/-in</t>
  </si>
  <si>
    <t>Biologielaborant/-in</t>
  </si>
  <si>
    <t>Bodenleger/-in</t>
  </si>
  <si>
    <t>Brauer/-in und Mälzer/-in</t>
  </si>
  <si>
    <t>Buchhändler/-in</t>
  </si>
  <si>
    <t>Chemielaborant/-in</t>
  </si>
  <si>
    <t>Chemikant/-in</t>
  </si>
  <si>
    <t>Dachdecker/-in (alle Fachrichtungen)</t>
  </si>
  <si>
    <t>Drogist/-in</t>
  </si>
  <si>
    <t>Eisenbahner/-in im Betriebsdienst (alle Fachrichtungen)</t>
  </si>
  <si>
    <t>Elektroniker/-in (alle Fachrichtungen)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</si>
  <si>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</si>
  <si>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</si>
  <si>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</si>
  <si>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</si>
  <si>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Informations- und Systemtechnik</t>
  </si>
  <si>
    <t>Elektroniker/-in für Maschinen und Antriebstechnik</t>
  </si>
  <si>
    <t>Fachangestellte/-r für Arbeitsmarktdienstleistungen</t>
  </si>
  <si>
    <t>Fachangestellte/-r für Bäderbetriebe</t>
  </si>
  <si>
    <t>Fachangestellte/-r für Medien- und Informationsdienste</t>
  </si>
  <si>
    <t>Fachinformatiker/-in (alle Fachrichtungen)</t>
  </si>
  <si>
    <t>Fachkraft Agrarservice</t>
  </si>
  <si>
    <t>Fachkraft für Abwassertechnik</t>
  </si>
  <si>
    <t>Fachkraft für Kreislauf- und Abfallwirtschaft</t>
  </si>
  <si>
    <t>Fachkraft für Kurier-, Express- und Postdienstleistungen</t>
  </si>
  <si>
    <t>Fachkraft für Lagerlogistik</t>
  </si>
  <si>
    <t>Fachkraft für Lebensmitteltechnik</t>
  </si>
  <si>
    <t>Fachkraft für Metalltechnik (alle Fachrichtungen)</t>
  </si>
  <si>
    <t>Fachkraft für Möbel-, Küchen- und Umzugsservice</t>
  </si>
  <si>
    <t>Fachkraft für Schutz und Sicherheit</t>
  </si>
  <si>
    <t>Fachkraft im Fahrbetrieb</t>
  </si>
  <si>
    <t>Fachkraft im Gastgewerbe</t>
  </si>
  <si>
    <t>Fachlagerist/-in</t>
  </si>
  <si>
    <t>Fachmann/-frau für Systemgastronomie</t>
  </si>
  <si>
    <t>Fachverkäufer/-in im Lebensmittelhandwerk</t>
  </si>
  <si>
    <t>Fahrzeuginnenausstatter/-in</t>
  </si>
  <si>
    <t>Fahrzeuglackierer/-in</t>
  </si>
  <si>
    <t>Feinwerkmechaniker/-in</t>
  </si>
  <si>
    <t>Fertigungsmechaniker/-in</t>
  </si>
  <si>
    <t>Fleischer/-in</t>
  </si>
  <si>
    <t>Fliesen-, Platten- und Mosaikleger/-in</t>
  </si>
  <si>
    <t>Florist/-in</t>
  </si>
  <si>
    <t>Fluggerätmechaniker/-in (alle Fachrichtungen)</t>
  </si>
  <si>
    <t>Forstwirt/-in</t>
  </si>
  <si>
    <t>Friseur/-in</t>
  </si>
  <si>
    <t>Gärtner/-in (alle Fachrichtungen)</t>
  </si>
  <si>
    <t>Gebäudereiniger/-in</t>
  </si>
  <si>
    <t>Gerüstbauer/-in</t>
  </si>
  <si>
    <t>Gestalter/-in für visuelles Marketing</t>
  </si>
  <si>
    <t>Gießereimechaniker/-in</t>
  </si>
  <si>
    <t>Glaser/-in</t>
  </si>
  <si>
    <t>Gleisbauer/-in</t>
  </si>
  <si>
    <t>Hauswirtschafter/-in</t>
  </si>
  <si>
    <t>Hochbaufacharbeiter/-in</t>
  </si>
  <si>
    <t>Holzbearbeitungsmechaniker/-in</t>
  </si>
  <si>
    <t>Holzmechaniker/-in (alle Fachrichtungen)</t>
  </si>
  <si>
    <t>Hotelfachmann/-frau</t>
  </si>
  <si>
    <t>Hotelkaufmann/-frau</t>
  </si>
  <si>
    <t>Immobilienkaufmann/-frau</t>
  </si>
  <si>
    <t>Industrieelektriker/-in (alle Fachrichtungen)</t>
  </si>
  <si>
    <t>Industrie-Isolierer/in</t>
  </si>
  <si>
    <t>Industriekaufmann/-frau</t>
  </si>
  <si>
    <t>Industriekeramiker/-in (alle vier Berufe)</t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</si>
  <si>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</si>
  <si>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</si>
  <si>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</si>
  <si>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</si>
  <si>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</si>
  <si>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Justizfachangestellte/-r</t>
  </si>
  <si>
    <t>Kanalbauer/-in</t>
  </si>
  <si>
    <t>Kaufmann/frau für Büromanagement</t>
  </si>
  <si>
    <t>Kaufmann/-frau für Büromanagement</t>
  </si>
  <si>
    <t>Kaufmann/-frau für Spedition und Logistikdienstleistung</t>
  </si>
  <si>
    <t>Kaufmann/-frau für Tourismus und Freizeit</t>
  </si>
  <si>
    <t>Kaufmann/-frau für Verkehrsservice</t>
  </si>
  <si>
    <t>Kaufmann/-frau für Versicherungen und Finanzen (alle Fachrichtungen)</t>
  </si>
  <si>
    <t>Kaufmann/-frau im Einzelhandel</t>
  </si>
  <si>
    <t>Kaufmann/-frau im Gesundheitswesen</t>
  </si>
  <si>
    <t>Kaufmann/-frau im Groß- und Außenhandel (alle Fachrichtungen)</t>
  </si>
  <si>
    <t>Klempner/-in</t>
  </si>
  <si>
    <t>Koch/Köchin</t>
  </si>
  <si>
    <t>Konstruktionsmechaniker/-in</t>
  </si>
  <si>
    <t>Kraftfahrzeugmechatroniker/-in (alle Fachrichtungen)</t>
  </si>
  <si>
    <t>Lacklaborant/-in</t>
  </si>
  <si>
    <t>Land- und Baumaschinenmechatroniker/-in</t>
  </si>
  <si>
    <t>Landwirt/-in</t>
  </si>
  <si>
    <t>Maler/-in und Lackierer/-in (alle Fachrichtungen)</t>
  </si>
  <si>
    <t>Maschinen- und Anlagenführer/-in</t>
  </si>
  <si>
    <t>Maurer/-in</t>
  </si>
  <si>
    <t>Mechatroniker/-in</t>
  </si>
  <si>
    <t>Mechatroniker/-in für Kältetechnik</t>
  </si>
  <si>
    <t>Mediengestalter/-in Bild und Ton</t>
  </si>
  <si>
    <t>Mediengestalter/-in Digital und Print (alle Fachrichtungen)</t>
  </si>
  <si>
    <t>Medienkaufmann/-frau Digital und Print</t>
  </si>
  <si>
    <t>Medientechnologe/-technologin Druck</t>
  </si>
  <si>
    <t>Medientechnologe/-technologin Druckverarbeitung</t>
  </si>
  <si>
    <t>Medientechnologe/-technologin Siebdruck</t>
  </si>
  <si>
    <t>Medizinische/-r Fachangestellte/-r</t>
  </si>
  <si>
    <t>Metallbauer/-in (alle Fachrichtungen)</t>
  </si>
  <si>
    <t>Milchtechnologe/-technologin</t>
  </si>
  <si>
    <t>Milchwirtschaftlicher Laborant/-in</t>
  </si>
  <si>
    <t>Naturwerksteinmechaniker/-in (alle Fachrichtungen)</t>
  </si>
  <si>
    <t>Oberflächenbeschichter/-in</t>
  </si>
  <si>
    <t>Ofen- und Luftheizungsbauer/-in</t>
  </si>
  <si>
    <t>Orthopädieschuhmacher/-in</t>
  </si>
  <si>
    <t>Packmitteltechnologe/-technologin</t>
  </si>
  <si>
    <t>Papiertechnologe/-in</t>
  </si>
  <si>
    <t>Parkettleger/-in</t>
  </si>
  <si>
    <t>Pferdewirt/-in</t>
  </si>
  <si>
    <t>Pharmakant/-in</t>
  </si>
  <si>
    <t>Pharmazeutisch-kaufmännische/-r Angestellte/-r</t>
  </si>
  <si>
    <t>Physiklaborant/-in</t>
  </si>
  <si>
    <t>Polsterer/-in</t>
  </si>
  <si>
    <t>Produktionsfachkraft Chemie</t>
  </si>
  <si>
    <t>Produktionsmechaniker/-in - Textil</t>
  </si>
  <si>
    <t>Raumausstatter/-in</t>
  </si>
  <si>
    <t>Restaurantfachmann/-frau</t>
  </si>
  <si>
    <t>Rohrleitungsbauer/-in</t>
  </si>
  <si>
    <t>Schilder- und Lichtreklamehersteller/-in</t>
  </si>
  <si>
    <t>Schornsteinfeger/-in</t>
  </si>
  <si>
    <t>Schuhfertiger/-in</t>
  </si>
  <si>
    <t>Sozialversicherungsfachangestellte/-r</t>
  </si>
  <si>
    <t>Steinmetz/-in und Steinbildhauer/-in (alle Fachrichtungen)</t>
  </si>
  <si>
    <t>Straßenbauer/-in</t>
  </si>
  <si>
    <t>Straßenwärter/-in</t>
  </si>
  <si>
    <t>Stuckateur/-in</t>
  </si>
  <si>
    <t>Systemelektroniker/-in</t>
  </si>
  <si>
    <t>Technische/-r Modellbauer/-in</t>
  </si>
  <si>
    <t>Technische/-r Produktdesigner/-in</t>
  </si>
  <si>
    <t>Technische/-r Systemplaner/-in</t>
  </si>
  <si>
    <t>Textil- und Modenäher/-in</t>
  </si>
  <si>
    <t>Textil- und Modeschneider/-in</t>
  </si>
  <si>
    <t>Tiefbaufacharbeiter/-in</t>
  </si>
  <si>
    <t>Tiermedizinische/-r Fachangestellte/-r</t>
  </si>
  <si>
    <t>Tierpfleger/-in (alle Fachrichtungen)</t>
  </si>
  <si>
    <t>Tierwirt/-in (alle Fachrichtungen)</t>
  </si>
  <si>
    <t>Tischler/-in</t>
  </si>
  <si>
    <t>Tourismuskaufmann/-frau (Kaufmann/-frau f. Privat- u. Geschäftsreisen)</t>
  </si>
  <si>
    <t>Trockenbaumonteur/-in</t>
  </si>
  <si>
    <t>Verfahrensmechaniker/-in - Glastechnik</t>
  </si>
  <si>
    <t>Verfahrensmechaniker/-in f. Kunststoff- u.Kautschuktechnik (alle FR)</t>
  </si>
  <si>
    <t>Verfahrensmechaniker/-in für Beschichtungstechnik</t>
  </si>
  <si>
    <t>Verfahrensmechaniker/-in i.d. Hütten- u. Halbzeugindustrie</t>
  </si>
  <si>
    <t>Verfahrensmechaniker/-in in der Steine- und Erdenindustrie</t>
  </si>
  <si>
    <t>Verkäufer/-in</t>
  </si>
  <si>
    <t>Vermessungstechniker/-in (alle Fachrichtungen)</t>
  </si>
  <si>
    <t>Verwaltungsfachangestellte/-r (alle Fachrichtungen)</t>
  </si>
  <si>
    <t>Wärme-, Kälte- und Schallschutzisolierer/-in</t>
  </si>
  <si>
    <t>Wasserbauer/-in</t>
  </si>
  <si>
    <t>Werkstoffprüfer/-in (alle Fachrichtungen)</t>
  </si>
  <si>
    <t>Werkzeugmechaniker/-in</t>
  </si>
  <si>
    <t>Winzer/-in</t>
  </si>
  <si>
    <t>Zahnmedizinische/-r Fachangestellte/-r</t>
  </si>
  <si>
    <t>Zerspanungsmechaniker/-in</t>
  </si>
  <si>
    <t>Zimmerer/-in</t>
  </si>
  <si>
    <t>Berufsbezeichnung</t>
  </si>
  <si>
    <t>Dauer in Monaten</t>
  </si>
  <si>
    <t>Alte Bundesländer</t>
  </si>
  <si>
    <t>1. Ausbildungsjahr</t>
  </si>
  <si>
    <t>2. Ausbildungsjahr</t>
  </si>
  <si>
    <t>3. Ausbildungsjahr</t>
  </si>
  <si>
    <t>4. Ausbildungsjahr</t>
  </si>
  <si>
    <t>IST - Neue Bundesländer</t>
  </si>
  <si>
    <t>Insgesamt</t>
  </si>
  <si>
    <t>NEU</t>
  </si>
  <si>
    <t>Vorschlag DGB</t>
  </si>
  <si>
    <t>1. Jahr</t>
  </si>
  <si>
    <t>2. Jahr</t>
  </si>
  <si>
    <t>4. Jahr</t>
  </si>
  <si>
    <t>3. Jahr</t>
  </si>
  <si>
    <t>IST</t>
  </si>
  <si>
    <t>PLUS</t>
  </si>
  <si>
    <t>Veränderung durchschnittlich</t>
  </si>
  <si>
    <t xml:space="preserve">Quellen: </t>
  </si>
  <si>
    <t>Bundesinstitut für Berufsbildung, Datenbank Ausbildungsvergütungen</t>
  </si>
  <si>
    <t>DGB</t>
  </si>
  <si>
    <t>Eigene Berechnungen</t>
  </si>
  <si>
    <t>Spalte1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</si>
  <si>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</si>
  <si>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</si>
  <si>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</si>
  <si>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</si>
  <si>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</si>
  <si>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</si>
  <si>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</si>
  <si>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</si>
  <si>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</si>
  <si>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IST25</t>
  </si>
  <si>
    <t>PLUS26</t>
  </si>
  <si>
    <t>NEU27</t>
  </si>
  <si>
    <t>Insgesamt28</t>
  </si>
  <si>
    <t>Spalte29</t>
  </si>
  <si>
    <t>Spalte25</t>
  </si>
  <si>
    <t xml:space="preserve"> </t>
  </si>
  <si>
    <t xml:space="preserve">  </t>
  </si>
  <si>
    <t xml:space="preserve">    </t>
  </si>
  <si>
    <t xml:space="preserve">    2</t>
  </si>
  <si>
    <t xml:space="preserve">      </t>
  </si>
  <si>
    <t xml:space="preserve">IST </t>
  </si>
  <si>
    <t xml:space="preserve">PLUS </t>
  </si>
  <si>
    <t xml:space="preserve">NEU  </t>
  </si>
  <si>
    <t xml:space="preserve">IST  </t>
  </si>
  <si>
    <t xml:space="preserve">PLUS  </t>
  </si>
  <si>
    <t xml:space="preserve">NEU   </t>
  </si>
  <si>
    <t xml:space="preserve">IST    </t>
  </si>
  <si>
    <t xml:space="preserve">PLUS    </t>
  </si>
  <si>
    <t xml:space="preserve">NEU     </t>
  </si>
  <si>
    <t xml:space="preserve">IST      </t>
  </si>
  <si>
    <t xml:space="preserve">PLUS     </t>
  </si>
  <si>
    <t xml:space="preserve">NEU      </t>
  </si>
  <si>
    <t>Gesamte Ausbildungszeit</t>
  </si>
  <si>
    <t xml:space="preserve"> Alte Bundesländer</t>
  </si>
  <si>
    <t>Durchschnittliche Beträge in Euro pro Monat in den einzelnen Ausbildungsjahren sowie Geamtvergütung über die gesamte Ausbildungsdauer</t>
  </si>
  <si>
    <t xml:space="preserve">     </t>
  </si>
  <si>
    <t xml:space="preserve"> IST</t>
  </si>
  <si>
    <t xml:space="preserve"> PLUS</t>
  </si>
  <si>
    <t xml:space="preserve"> NEU</t>
  </si>
  <si>
    <t xml:space="preserve">  IST </t>
  </si>
  <si>
    <t xml:space="preserve">  PLUS </t>
  </si>
  <si>
    <t xml:space="preserve">          </t>
  </si>
  <si>
    <t xml:space="preserve">  NEU</t>
  </si>
  <si>
    <t xml:space="preserve">   IST</t>
  </si>
  <si>
    <t xml:space="preserve">   PLUS</t>
  </si>
  <si>
    <t xml:space="preserve">   NEU</t>
  </si>
  <si>
    <t xml:space="preserve">               </t>
  </si>
  <si>
    <t xml:space="preserve">    IST </t>
  </si>
  <si>
    <t xml:space="preserve">    PLUS</t>
  </si>
  <si>
    <t xml:space="preserve">    NEU</t>
  </si>
  <si>
    <t xml:space="preserve">     IST</t>
  </si>
  <si>
    <t xml:space="preserve">     PLUS</t>
  </si>
  <si>
    <t xml:space="preserve">     NEU</t>
  </si>
  <si>
    <t>Neue Bundesländer</t>
  </si>
  <si>
    <t>Tarifliche Ausbildungsvergütungen 2017  + Zuwächse bei einer Mindestausbildungsvergütung gemäß Vorschlag des DGB</t>
  </si>
  <si>
    <t>Bereich</t>
  </si>
  <si>
    <t>IH</t>
  </si>
  <si>
    <t>Hw</t>
  </si>
  <si>
    <t>ÖD</t>
  </si>
  <si>
    <t>Lw</t>
  </si>
  <si>
    <t>Hs</t>
  </si>
  <si>
    <t>FB</t>
  </si>
  <si>
    <t>Abkürzungen</t>
  </si>
  <si>
    <t>IH = Industrie und Handel</t>
  </si>
  <si>
    <t>Hw = Handwerk</t>
  </si>
  <si>
    <t xml:space="preserve">Lw = Landwirtschaft </t>
  </si>
  <si>
    <t xml:space="preserve">FB = Freie Berufe </t>
  </si>
  <si>
    <t>ÖD = Öffentlicher Dienst</t>
  </si>
  <si>
    <t xml:space="preserve">Hs = Hauswirtschaft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</si>
</sst>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B37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3" fontId="0" fillId="0" borderId="0" xfId="0" applyNumberFormat="1" applyFill="1"/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3" fontId="0" fillId="0" borderId="2" xfId="0" applyNumberFormat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0" borderId="0" xfId="0" applyProtection="1"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0" borderId="0" xfId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>
      <alignment horizontal="center" vertical="top"/>
    </xf>
    <xf numFmtId="0" fontId="6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11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9B37"/>
      <color rgb="FFFF9933"/>
      <color rgb="FFBCE2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29766</xdr:colOff>
      <xdr:row>0</xdr:row>
      <xdr:rowOff>0</xdr:rowOff>
    </xdr:from>
    <xdr:to>
      <xdr:col>21</xdr:col>
      <xdr:colOff>434578</xdr:colOff>
      <xdr:row>1</xdr:row>
      <xdr:rowOff>72198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0672" y="0"/>
          <a:ext cx="1464469" cy="274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35718</xdr:colOff>
      <xdr:row>0</xdr:row>
      <xdr:rowOff>0</xdr:rowOff>
    </xdr:from>
    <xdr:to>
      <xdr:col>43</xdr:col>
      <xdr:colOff>440531</xdr:colOff>
      <xdr:row>1</xdr:row>
      <xdr:rowOff>72198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484" y="0"/>
          <a:ext cx="1464469" cy="2746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le4" displayName="Tabelle4" ref="A5:AP186" totalsRowShown="0" headerRowDxfId="103">
  <tableColumns count="42">
    <tableColumn id="1" name="Berufsbezeichnung"/>
    <tableColumn id="41" name="Bereich" dataDxfId="102"/>
    <tableColumn id="2" name="Dauer in Monaten" dataDxfId="101"/>
    <tableColumn id="3" name="IST" dataDxfId="100"/>
    <tableColumn id="4" name="PLUS" dataDxfId="99">
      <calculatedColumnFormula>IF(D6="","",IF(D6&lt;'VORSCHLAG DGB'!$B$2,'VORSCHLAG DGB'!B$2-D6,0))</calculatedColumnFormula>
    </tableColumn>
    <tableColumn id="5" name="NEU" dataDxfId="98">
      <calculatedColumnFormula>D6+E6</calculatedColumnFormula>
    </tableColumn>
    <tableColumn id="6" name=" " dataDxfId="97"/>
    <tableColumn id="7" name="IST " dataDxfId="96"/>
    <tableColumn id="8" name="PLUS " dataDxfId="95">
      <calculatedColumnFormula>IF(H6="","",IF(H6&lt;'VORSCHLAG DGB'!$B$3,'VORSCHLAG DGB'!$B$3-H6,0))</calculatedColumnFormula>
    </tableColumn>
    <tableColumn id="9" name="NEU  " dataDxfId="94">
      <calculatedColumnFormula>H6+I6</calculatedColumnFormula>
    </tableColumn>
    <tableColumn id="10" name="  " dataDxfId="93"/>
    <tableColumn id="11" name="IST  " dataDxfId="92"/>
    <tableColumn id="12" name="PLUS  " dataDxfId="91">
      <calculatedColumnFormula>IF(L6="","",IF(L6&lt;'VORSCHLAG DGB'!$B$4,'VORSCHLAG DGB'!$B$4-L6,0))</calculatedColumnFormula>
    </tableColumn>
    <tableColumn id="13" name="NEU   " dataDxfId="90">
      <calculatedColumnFormula>IF(L6="","",L6+M6)</calculatedColumnFormula>
    </tableColumn>
    <tableColumn id="14" name="    " dataDxfId="89"/>
    <tableColumn id="15" name="IST    " dataDxfId="88"/>
    <tableColumn id="16" name="PLUS    " dataDxfId="87">
      <calculatedColumnFormula>IF(P6="","",IF(P6="","",IF(P6&lt;'VORSCHLAG DGB'!$B$5,'VORSCHLAG DGB'!$B$5-P6,0)))</calculatedColumnFormula>
    </tableColumn>
    <tableColumn id="17" name="NEU     " dataDxfId="86">
      <calculatedColumnFormula>IF(P6="","",P6+Q6)</calculatedColumnFormula>
    </tableColumn>
    <tableColumn id="40" name="      " dataDxfId="85"/>
    <tableColumn id="18" name="IST      " dataDxfId="84">
      <calculatedColumnFormula>W6*C6</calculatedColumnFormula>
    </tableColumn>
    <tableColumn id="19" name="PLUS     " dataDxfId="83">
      <calculatedColumnFormula>IF(V6-T6=0,"",V6-T6)</calculatedColumnFormula>
    </tableColumn>
    <tableColumn id="20" name="NEU      " dataDxfId="82">
      <calculatedColumnFormula>X6*C6</calculatedColumnFormula>
    </tableColumn>
    <tableColumn id="21" name="Insgesamt" dataDxfId="81">
      <calculatedColumnFormula>(D6*12+H6*12+L6*12)/36</calculatedColumnFormula>
    </tableColumn>
    <tableColumn id="22" name="Spalte16" dataDxfId="80">
      <calculatedColumnFormula>(F6*12+J6*12+N6*12)/$C6</calculatedColumnFormula>
    </tableColumn>
    <tableColumn id="42" name="    2" dataDxfId="79"/>
    <tableColumn id="23" name="1. Ausbildungsjahr" dataDxfId="78"/>
    <tableColumn id="24" name="Spalte17" dataDxfId="77">
      <calculatedColumnFormula>IF(Z6="","",IF(Z6&lt;'VORSCHLAG DGB'!$B$2,'VORSCHLAG DGB'!$B$2-Z6,0))</calculatedColumnFormula>
    </tableColumn>
    <tableColumn id="25" name="Spalte18" dataDxfId="76">
      <calculatedColumnFormula>IF(Z6="","",Z6+AA6)</calculatedColumnFormula>
    </tableColumn>
    <tableColumn id="26" name="2. Ausbildungsjahr" dataDxfId="75"/>
    <tableColumn id="27" name="Spalte19" dataDxfId="74">
      <calculatedColumnFormula>IF(AC6="","",IF(AC6&lt;'VORSCHLAG DGB'!$B$3,'VORSCHLAG DGB'!$B$3-AC6,0))</calculatedColumnFormula>
    </tableColumn>
    <tableColumn id="28" name="Spalte20" dataDxfId="73">
      <calculatedColumnFormula>IF(AC6="","",AC6+AD6)</calculatedColumnFormula>
    </tableColumn>
    <tableColumn id="29" name="3. Ausbildungsjahr" dataDxfId="72"/>
    <tableColumn id="30" name="Spalte21" dataDxfId="71">
      <calculatedColumnFormula>IF(AF6="","",IF(AF6&lt;'VORSCHLAG DGB'!$B$4,'VORSCHLAG DGB'!$B$4-AF6,0))</calculatedColumnFormula>
    </tableColumn>
    <tableColumn id="31" name="Spalte22" dataDxfId="70">
      <calculatedColumnFormula>IF(AF6="","",AF6+AG6)</calculatedColumnFormula>
    </tableColumn>
    <tableColumn id="32" name="4. Ausbildungsjahr" dataDxfId="69"/>
    <tableColumn id="33" name="Spalte23" dataDxfId="68">
      <calculatedColumnFormula>IF(AI6="","",IF(AI6&lt;'VORSCHLAG DGB'!$B$5,'VORSCHLAG DGB'!$B$5-AI6,0))</calculatedColumnFormula>
    </tableColumn>
    <tableColumn id="34" name="Spalte24" dataDxfId="67">
      <calculatedColumnFormula>IF(AI6="","",AI6+AJ6)</calculatedColumnFormula>
    </tableColumn>
    <tableColumn id="35" name="IST25" dataDxfId="66">
      <calculatedColumnFormula>IF(Z6="","",AO6*C6)</calculatedColumnFormula>
    </tableColumn>
    <tableColumn id="36" name="PLUS26" dataDxfId="65">
      <calculatedColumnFormula>IF(Z6="","",IF(AN6-AL6=0,"",AN6-AL6))</calculatedColumnFormula>
    </tableColumn>
    <tableColumn id="37" name="NEU27" dataDxfId="64">
      <calculatedColumnFormula>IF(Z6="","",AP6*C6)</calculatedColumnFormula>
    </tableColumn>
    <tableColumn id="38" name="Insgesamt28" dataDxfId="63">
      <calculatedColumnFormula>IF(Z6="","",(Z6*12+AC6*12+AF6*12)/C6)</calculatedColumnFormula>
    </tableColumn>
    <tableColumn id="39" name="Spalte29" dataDxfId="62">
      <calculatedColumnFormula>IF(Z6="","",(AB6*12+AE6*12+AH6*12)/$C6)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5" name="Tabelle46" displayName="Tabelle46" ref="A5:AU186" totalsRowShown="0" headerRowDxfId="46">
  <tableColumns count="47">
    <tableColumn id="1" name="Berufsbezeichnung"/>
    <tableColumn id="41" name="Bereich" dataDxfId="45"/>
    <tableColumn id="2" name="Dauer in Monaten" dataDxfId="44"/>
    <tableColumn id="3" name="IST" dataDxfId="43"/>
    <tableColumn id="4" name="PLUS" dataDxfId="42">
      <calculatedColumnFormula>IF(D6="","",IF(D6&lt;'VORSCHLAG DGB'!$B$2,'VORSCHLAG DGB'!B$2-D6,0))</calculatedColumnFormula>
    </tableColumn>
    <tableColumn id="5" name="NEU" dataDxfId="41">
      <calculatedColumnFormula>D6+E6</calculatedColumnFormula>
    </tableColumn>
    <tableColumn id="6" name=" " dataDxfId="40"/>
    <tableColumn id="7" name="IST " dataDxfId="39"/>
    <tableColumn id="8" name="PLUS " dataDxfId="38">
      <calculatedColumnFormula>IF(H6="","",IF(H6&lt;'VORSCHLAG DGB'!$B$3,'VORSCHLAG DGB'!$B$3-H6,0))</calculatedColumnFormula>
    </tableColumn>
    <tableColumn id="9" name="NEU  " dataDxfId="37">
      <calculatedColumnFormula>H6+I6</calculatedColumnFormula>
    </tableColumn>
    <tableColumn id="10" name="  " dataDxfId="36"/>
    <tableColumn id="11" name="IST  " dataDxfId="35"/>
    <tableColumn id="12" name="PLUS  " dataDxfId="34">
      <calculatedColumnFormula>IF(L6="","",IF(L6&lt;'VORSCHLAG DGB'!$B$4,'VORSCHLAG DGB'!$B$4-L6,0))</calculatedColumnFormula>
    </tableColumn>
    <tableColumn id="13" name="NEU   " dataDxfId="33">
      <calculatedColumnFormula>IF(L6="","",L6+M6)</calculatedColumnFormula>
    </tableColumn>
    <tableColumn id="14" name="    " dataDxfId="32"/>
    <tableColumn id="15" name="IST    " dataDxfId="31"/>
    <tableColumn id="16" name="PLUS    " dataDxfId="30">
      <calculatedColumnFormula>IF(P6="","",IF(P6="","",IF(P6&lt;'VORSCHLAG DGB'!$B$5,'VORSCHLAG DGB'!$B$5-P6,0)))</calculatedColumnFormula>
    </tableColumn>
    <tableColumn id="17" name="NEU     " dataDxfId="29">
      <calculatedColumnFormula>IF(P6="","",P6+Q6)</calculatedColumnFormula>
    </tableColumn>
    <tableColumn id="40" name="      " dataDxfId="28"/>
    <tableColumn id="18" name="IST      " dataDxfId="27">
      <calculatedColumnFormula>W6*C6</calculatedColumnFormula>
    </tableColumn>
    <tableColumn id="19" name="PLUS     " dataDxfId="26">
      <calculatedColumnFormula>IF(V6-T6=0,"",V6-T6)</calculatedColumnFormula>
    </tableColumn>
    <tableColumn id="20" name="NEU      " dataDxfId="25">
      <calculatedColumnFormula>X6*C6</calculatedColumnFormula>
    </tableColumn>
    <tableColumn id="21" name="Insgesamt" dataDxfId="24">
      <calculatedColumnFormula>(D6*12+H6*12+L6*12)/36</calculatedColumnFormula>
    </tableColumn>
    <tableColumn id="22" name="Spalte16" dataDxfId="23">
      <calculatedColumnFormula>(F6*12+J6*12+N6*12)/$C6</calculatedColumnFormula>
    </tableColumn>
    <tableColumn id="42" name="    2" dataDxfId="22"/>
    <tableColumn id="23" name=" IST" dataDxfId="21"/>
    <tableColumn id="24" name=" PLUS" dataDxfId="20">
      <calculatedColumnFormula>IF(Z6="","",IF(Z6&lt;'VORSCHLAG DGB'!$B$2,'VORSCHLAG DGB'!$B$2-Z6,0))</calculatedColumnFormula>
    </tableColumn>
    <tableColumn id="25" name=" NEU" dataDxfId="19">
      <calculatedColumnFormula>IF(Z6="","",Z6+AA6)</calculatedColumnFormula>
    </tableColumn>
    <tableColumn id="43" name="     " dataDxfId="18"/>
    <tableColumn id="26" name="  IST " dataDxfId="17"/>
    <tableColumn id="27" name="  PLUS " dataDxfId="16">
      <calculatedColumnFormula>IF(AD6="","",IF(AD6&lt;'VORSCHLAG DGB'!$B$3,'VORSCHLAG DGB'!$B$3-AD6,0))</calculatedColumnFormula>
    </tableColumn>
    <tableColumn id="28" name="  NEU" dataDxfId="15">
      <calculatedColumnFormula>IF(AD6="","",AD6+AE6)</calculatedColumnFormula>
    </tableColumn>
    <tableColumn id="44" name="          " dataDxfId="14"/>
    <tableColumn id="29" name="   IST" dataDxfId="13"/>
    <tableColumn id="30" name="   PLUS" dataDxfId="12">
      <calculatedColumnFormula>IF(AH6="","",IF(AH6&lt;'VORSCHLAG DGB'!$B$4,'VORSCHLAG DGB'!$B$4-AH6,0))</calculatedColumnFormula>
    </tableColumn>
    <tableColumn id="31" name="   NEU" dataDxfId="11">
      <calculatedColumnFormula>IF(AH6="","",AH6+AI6)</calculatedColumnFormula>
    </tableColumn>
    <tableColumn id="45" name="               " dataDxfId="10"/>
    <tableColumn id="32" name="    IST " dataDxfId="9"/>
    <tableColumn id="33" name="    PLUS" dataDxfId="8">
      <calculatedColumnFormula>IF(AL6="","",IF(AL6&lt;'VORSCHLAG DGB'!$B$5,'VORSCHLAG DGB'!$B$5-AL6,0))</calculatedColumnFormula>
    </tableColumn>
    <tableColumn id="34" name="    NEU" dataDxfId="7">
      <calculatedColumnFormula>IF(AL6="","",AL6+AM6)</calculatedColumnFormula>
    </tableColumn>
    <tableColumn id="46" name="Spalte25" dataDxfId="6"/>
    <tableColumn id="35" name="     IST" dataDxfId="5">
      <calculatedColumnFormula>IF(Z6="","",AT6*C6)</calculatedColumnFormula>
    </tableColumn>
    <tableColumn id="36" name="     PLUS" dataDxfId="4">
      <calculatedColumnFormula>IF(Z6="","",IF(AR6-AP6=0,"",AR6-AP6))</calculatedColumnFormula>
    </tableColumn>
    <tableColumn id="37" name="     NEU" dataDxfId="3">
      <calculatedColumnFormula>IF(Z6="","",AU6*C6)</calculatedColumnFormula>
    </tableColumn>
    <tableColumn id="47" name="Spalte1" dataDxfId="2"/>
    <tableColumn id="38" name="Insgesamt28" dataDxfId="1">
      <calculatedColumnFormula>IF(Z6="","",(Z6*12+AD6*12+AH6*12)/C6)</calculatedColumnFormula>
    </tableColumn>
    <tableColumn id="39" name="Spalte29" dataDxfId="0">
      <calculatedColumnFormula>IF(Z6="","",(AB6*12+AF6*12+AJ6*12)/$C6)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gb.de/themen/++co++8aa28bba-0d8b-11e8-92be-52540088cada" TargetMode="External"/><Relationship Id="rId1" Type="http://schemas.openxmlformats.org/officeDocument/2006/relationships/hyperlink" Target="https://www.bibb.de/de/12209.ph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dgb.de/themen/++co++8aa28bba-0d8b-11e8-92be-52540088cada" TargetMode="External"/><Relationship Id="rId1" Type="http://schemas.openxmlformats.org/officeDocument/2006/relationships/hyperlink" Target="https://www.bibb.de/de/12209.php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ColWidth="0" defaultRowHeight="15" x14ac:dyDescent="0.25"/>
  <cols>
    <col min="1" max="1" width="55.5703125" customWidth="1"/>
    <col min="2" max="2" width="6.140625" style="19" customWidth="1"/>
    <col min="3" max="3" width="12.5703125" style="19" customWidth="1"/>
    <col min="4" max="4" width="7.28515625" customWidth="1"/>
    <col min="5" max="6" width="7.28515625" style="1" customWidth="1"/>
    <col min="7" max="7" width="1.28515625" style="1" customWidth="1"/>
    <col min="8" max="10" width="7.28515625" style="1" customWidth="1"/>
    <col min="11" max="11" width="1.28515625" style="1" customWidth="1"/>
    <col min="12" max="14" width="7.28515625" style="1" customWidth="1"/>
    <col min="15" max="15" width="1.28515625" style="1" customWidth="1"/>
    <col min="16" max="18" width="7.28515625" style="1" customWidth="1"/>
    <col min="19" max="19" width="1.28515625" style="1" customWidth="1"/>
    <col min="20" max="22" width="7.28515625" customWidth="1"/>
    <col min="23" max="24" width="7.28515625" hidden="1" customWidth="1"/>
    <col min="25" max="25" width="7.28515625" style="20" hidden="1" customWidth="1"/>
    <col min="26" max="42" width="7.28515625" hidden="1" customWidth="1"/>
    <col min="43" max="43" width="11.42578125" hidden="1" customWidth="1"/>
    <col min="44" max="44" width="13.140625" hidden="1" customWidth="1"/>
    <col min="45" max="16384" width="11.42578125" hidden="1"/>
  </cols>
  <sheetData>
    <row r="1" spans="1:42" ht="15.75" x14ac:dyDescent="0.25">
      <c r="A1" s="4" t="s">
        <v>244</v>
      </c>
      <c r="B1" s="35"/>
    </row>
    <row r="2" spans="1:42" x14ac:dyDescent="0.25">
      <c r="A2" s="5" t="s">
        <v>224</v>
      </c>
      <c r="B2" s="36"/>
    </row>
    <row r="3" spans="1:42" s="7" customFormat="1" ht="15" customHeight="1" x14ac:dyDescent="0.3">
      <c r="A3" s="43"/>
      <c r="B3" s="43"/>
      <c r="C3" s="43"/>
      <c r="D3" s="43" t="s">
        <v>169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1"/>
    </row>
    <row r="4" spans="1:42" s="7" customFormat="1" ht="12.75" x14ac:dyDescent="0.2">
      <c r="A4" s="13"/>
      <c r="B4" s="37"/>
      <c r="C4" s="13"/>
      <c r="D4" s="13" t="s">
        <v>178</v>
      </c>
      <c r="E4" s="13"/>
      <c r="F4" s="13"/>
      <c r="G4" s="16"/>
      <c r="H4" s="13" t="s">
        <v>179</v>
      </c>
      <c r="I4" s="13"/>
      <c r="J4" s="13"/>
      <c r="K4" s="16"/>
      <c r="L4" s="13" t="s">
        <v>181</v>
      </c>
      <c r="M4" s="13"/>
      <c r="N4" s="13"/>
      <c r="O4" s="16"/>
      <c r="P4" s="13" t="s">
        <v>180</v>
      </c>
      <c r="Q4" s="13"/>
      <c r="R4" s="13"/>
      <c r="S4" s="16"/>
      <c r="T4" s="12" t="s">
        <v>222</v>
      </c>
      <c r="U4" s="12"/>
      <c r="V4" s="12"/>
      <c r="W4" s="12" t="s">
        <v>184</v>
      </c>
      <c r="X4" s="12"/>
      <c r="Y4" s="22"/>
      <c r="Z4" s="7" t="s">
        <v>174</v>
      </c>
    </row>
    <row r="5" spans="1:42" s="8" customFormat="1" ht="25.5" x14ac:dyDescent="0.2">
      <c r="A5" s="29" t="s">
        <v>167</v>
      </c>
      <c r="B5" s="32" t="s">
        <v>245</v>
      </c>
      <c r="C5" s="30" t="s">
        <v>168</v>
      </c>
      <c r="D5" s="29" t="s">
        <v>182</v>
      </c>
      <c r="E5" s="29" t="s">
        <v>183</v>
      </c>
      <c r="F5" s="29" t="s">
        <v>176</v>
      </c>
      <c r="G5" s="31" t="s">
        <v>205</v>
      </c>
      <c r="H5" s="29" t="s">
        <v>210</v>
      </c>
      <c r="I5" s="29" t="s">
        <v>211</v>
      </c>
      <c r="J5" s="29" t="s">
        <v>212</v>
      </c>
      <c r="K5" s="31" t="s">
        <v>206</v>
      </c>
      <c r="L5" s="29" t="s">
        <v>213</v>
      </c>
      <c r="M5" s="29" t="s">
        <v>214</v>
      </c>
      <c r="N5" s="29" t="s">
        <v>215</v>
      </c>
      <c r="O5" s="31" t="s">
        <v>207</v>
      </c>
      <c r="P5" s="29" t="s">
        <v>216</v>
      </c>
      <c r="Q5" s="29" t="s">
        <v>217</v>
      </c>
      <c r="R5" s="29" t="s">
        <v>218</v>
      </c>
      <c r="S5" s="31" t="s">
        <v>209</v>
      </c>
      <c r="T5" s="29" t="s">
        <v>219</v>
      </c>
      <c r="U5" s="29" t="s">
        <v>220</v>
      </c>
      <c r="V5" s="29" t="s">
        <v>221</v>
      </c>
      <c r="W5" s="11" t="s">
        <v>175</v>
      </c>
      <c r="X5" s="11" t="s">
        <v>190</v>
      </c>
      <c r="Y5" s="9" t="s">
        <v>208</v>
      </c>
      <c r="Z5" s="8" t="s">
        <v>170</v>
      </c>
      <c r="AA5" s="8" t="s">
        <v>191</v>
      </c>
      <c r="AB5" s="8" t="s">
        <v>192</v>
      </c>
      <c r="AC5" s="8" t="s">
        <v>171</v>
      </c>
      <c r="AD5" s="8" t="s">
        <v>193</v>
      </c>
      <c r="AE5" s="8" t="s">
        <v>194</v>
      </c>
      <c r="AF5" s="8" t="s">
        <v>172</v>
      </c>
      <c r="AG5" s="8" t="s">
        <v>195</v>
      </c>
      <c r="AH5" s="8" t="s">
        <v>196</v>
      </c>
      <c r="AI5" s="8" t="s">
        <v>173</v>
      </c>
      <c r="AJ5" s="8" t="s">
        <v>197</v>
      </c>
      <c r="AK5" s="8" t="s">
        <v>198</v>
      </c>
      <c r="AL5" s="8" t="s">
        <v>199</v>
      </c>
      <c r="AM5" s="8" t="s">
        <v>200</v>
      </c>
      <c r="AN5" s="8" t="s">
        <v>201</v>
      </c>
      <c r="AO5" s="8" t="s">
        <v>202</v>
      </c>
      <c r="AP5" s="8" t="s">
        <v>203</v>
      </c>
    </row>
    <row r="6" spans="1:42" x14ac:dyDescent="0.25">
      <c r="A6" t="s">
        <v>0</v>
      </c>
      <c r="B6" s="19" t="s">
        <v>246</v>
      </c>
      <c r="C6" s="3">
        <v>42</v>
      </c>
      <c r="D6" s="2">
        <v>970</v>
      </c>
      <c r="E6" s="14">
        <f>IF(D6="","",IF(D6&lt;'VORSCHLAG DGB'!$B$2,'VORSCHLAG DGB'!B$2-D6,0))</f>
        <v>0</v>
      </c>
      <c r="F6" s="14">
        <f t="shared" ref="F6:F37" si="0">D6+E6</f>
        <v>970</v>
      </c>
      <c r="G6" s="17"/>
      <c r="H6" s="14">
        <v>1024</v>
      </c>
      <c r="I6" s="14">
        <f>IF(H6="","",IF(H6&lt;'VORSCHLAG DGB'!$B$3,'VORSCHLAG DGB'!$B$3-H6,0))</f>
        <v>0</v>
      </c>
      <c r="J6" s="14">
        <f t="shared" ref="J6:J37" si="1">H6+I6</f>
        <v>1024</v>
      </c>
      <c r="K6" s="17"/>
      <c r="L6" s="14">
        <v>1098</v>
      </c>
      <c r="M6" s="14">
        <f>IF(L6="","",IF(L6&lt;'VORSCHLAG DGB'!$B$4,'VORSCHLAG DGB'!$B$4-L6,0))</f>
        <v>0</v>
      </c>
      <c r="N6" s="14">
        <f t="shared" ref="N6:N37" si="2">IF(L6="","",L6+M6)</f>
        <v>1098</v>
      </c>
      <c r="O6" s="17"/>
      <c r="P6" s="14">
        <v>1158</v>
      </c>
      <c r="Q6" s="14">
        <f>IF(P6="","",IF(P6="","",IF(P6&lt;'VORSCHLAG DGB'!$B$5,'VORSCHLAG DGB'!$B$5-P6,0)))</f>
        <v>0</v>
      </c>
      <c r="R6" s="14">
        <f t="shared" ref="R6:R37" si="3">IF(P6="","",P6+Q6)</f>
        <v>1158</v>
      </c>
      <c r="S6" s="17"/>
      <c r="T6" s="2">
        <f t="shared" ref="T6:T37" si="4">W6*C6</f>
        <v>44052</v>
      </c>
      <c r="U6" s="2" t="str">
        <f t="shared" ref="U6:U37" si="5">IF(V6-T6=0,"",V6-T6)</f>
        <v/>
      </c>
      <c r="V6" s="2">
        <f t="shared" ref="V6:V37" si="6">X6*C6</f>
        <v>44052</v>
      </c>
      <c r="W6" s="2">
        <f>(12*D6+12*H6+12*L6+(C6-36)*P6)/C6</f>
        <v>1048.8571428571429</v>
      </c>
      <c r="X6" s="2">
        <f>IF(D6="","",(F6*12+J6*12+N6*12+(C6-36)*R6)/C6)</f>
        <v>1048.8571428571429</v>
      </c>
      <c r="Y6" s="23"/>
      <c r="Z6" s="2">
        <v>958</v>
      </c>
      <c r="AA6" s="2">
        <f>IF(Z6="","",IF(Z6&lt;'VORSCHLAG DGB'!$B$2,'VORSCHLAG DGB'!$B$2-Z6,0))</f>
        <v>0</v>
      </c>
      <c r="AB6" s="2">
        <f t="shared" ref="AB6:AB37" si="7">IF(Z6="","",Z6+AA6)</f>
        <v>958</v>
      </c>
      <c r="AC6" s="2">
        <v>1012</v>
      </c>
      <c r="AD6" s="2">
        <f>IF(AC6="","",IF(AC6&lt;'VORSCHLAG DGB'!$B$3,'VORSCHLAG DGB'!$B$3-AC6,0))</f>
        <v>0</v>
      </c>
      <c r="AE6" s="2">
        <f t="shared" ref="AE6:AE37" si="8">IF(AC6="","",AC6+AD6)</f>
        <v>1012</v>
      </c>
      <c r="AF6" s="2">
        <v>1071</v>
      </c>
      <c r="AG6" s="2">
        <f>IF(AF6="","",IF(AF6&lt;'VORSCHLAG DGB'!$B$4,'VORSCHLAG DGB'!$B$4-AF6,0))</f>
        <v>0</v>
      </c>
      <c r="AH6" s="2">
        <f t="shared" ref="AH6:AH37" si="9">IF(AF6="","",AF6+AG6)</f>
        <v>1071</v>
      </c>
      <c r="AI6" s="2">
        <v>1122</v>
      </c>
      <c r="AJ6" s="2">
        <f>IF(AI6="","",IF(AI6&lt;'VORSCHLAG DGB'!$B$5,'VORSCHLAG DGB'!$B$5-AI6,0))</f>
        <v>0</v>
      </c>
      <c r="AK6" s="2">
        <f t="shared" ref="AK6:AK37" si="10">IF(AI6="","",AI6+AJ6)</f>
        <v>1122</v>
      </c>
      <c r="AL6" s="2">
        <f t="shared" ref="AL6:AL37" si="11">IF(Z6="","",AO6*C6)</f>
        <v>43224</v>
      </c>
      <c r="AM6" s="2" t="str">
        <f t="shared" ref="AM6:AM37" si="12">IF(Z6="","",IF(AN6-AL6=0,"",AN6-AL6))</f>
        <v/>
      </c>
      <c r="AN6" s="2">
        <f t="shared" ref="AN6:AN37" si="13">IF(Z6="","",AP6*C6)</f>
        <v>43224</v>
      </c>
      <c r="AO6" s="2">
        <f>IF(Z6="","",(Z6*12+AC6*12+AF6*12+(C6-36)*AI6)/C6)</f>
        <v>1029.1428571428571</v>
      </c>
      <c r="AP6" s="2">
        <f>IF(Z6="","",(12*AB6+12*AE6+12*AH6+(C6-36)*AK6)/C6)</f>
        <v>1029.1428571428571</v>
      </c>
    </row>
    <row r="7" spans="1:42" x14ac:dyDescent="0.25">
      <c r="A7" t="s">
        <v>1</v>
      </c>
      <c r="B7" s="19" t="s">
        <v>247</v>
      </c>
      <c r="C7" s="3">
        <v>42</v>
      </c>
      <c r="D7" s="2">
        <v>656</v>
      </c>
      <c r="E7" s="14">
        <f>IF(D7="","",IF(D7&lt;'VORSCHLAG DGB'!$B$2,'VORSCHLAG DGB'!B$2-D7,0))</f>
        <v>0</v>
      </c>
      <c r="F7" s="14">
        <f t="shared" si="0"/>
        <v>656</v>
      </c>
      <c r="G7" s="17"/>
      <c r="H7" s="14">
        <v>689</v>
      </c>
      <c r="I7" s="14">
        <f>IF(H7="","",IF(H7&lt;'VORSCHLAG DGB'!$B$3,'VORSCHLAG DGB'!$B$3-H7,0))</f>
        <v>7</v>
      </c>
      <c r="J7" s="14">
        <f t="shared" si="1"/>
        <v>696</v>
      </c>
      <c r="K7" s="17"/>
      <c r="L7" s="14">
        <v>756</v>
      </c>
      <c r="M7" s="14">
        <f>IF(L7="","",IF(L7&lt;'VORSCHLAG DGB'!$B$4,'VORSCHLAG DGB'!$B$4-L7,0))</f>
        <v>12</v>
      </c>
      <c r="N7" s="14">
        <f t="shared" si="2"/>
        <v>768</v>
      </c>
      <c r="O7" s="17"/>
      <c r="P7" s="14">
        <v>801</v>
      </c>
      <c r="Q7" s="14">
        <f>IF(P7="","",IF(P7="","",IF(P7&lt;'VORSCHLAG DGB'!$B$5,'VORSCHLAG DGB'!$B$5-P7,0)))</f>
        <v>0</v>
      </c>
      <c r="R7" s="14">
        <f t="shared" si="3"/>
        <v>801</v>
      </c>
      <c r="S7" s="17"/>
      <c r="T7" s="2">
        <f t="shared" si="4"/>
        <v>30017.999999999996</v>
      </c>
      <c r="U7" s="2">
        <f t="shared" si="5"/>
        <v>228.00000000000364</v>
      </c>
      <c r="V7" s="2">
        <f t="shared" si="6"/>
        <v>30246</v>
      </c>
      <c r="W7" s="2">
        <f>(12*D7+12*H7+12*L7+(C7-36)*P7)/C7</f>
        <v>714.71428571428567</v>
      </c>
      <c r="X7" s="2">
        <f>IF(D7="","",(F7*12+J7*12+N7*12+(C7-36)*R7)/C7)</f>
        <v>720.14285714285711</v>
      </c>
      <c r="Y7" s="23"/>
      <c r="Z7" s="2"/>
      <c r="AA7" s="2" t="str">
        <f>IF(Z7="","",IF(Z7&lt;'VORSCHLAG DGB'!$B$2,'VORSCHLAG DGB'!$B$2-Z7,0))</f>
        <v/>
      </c>
      <c r="AB7" s="2" t="str">
        <f t="shared" si="7"/>
        <v/>
      </c>
      <c r="AC7" s="2"/>
      <c r="AD7" s="2" t="str">
        <f>IF(AC7="","",IF(AC7&lt;'VORSCHLAG DGB'!$B$3,'VORSCHLAG DGB'!$B$3-AC7,0))</f>
        <v/>
      </c>
      <c r="AE7" s="2" t="str">
        <f t="shared" si="8"/>
        <v/>
      </c>
      <c r="AF7" s="2"/>
      <c r="AG7" s="2" t="str">
        <f>IF(AF7="","",IF(AF7&lt;'VORSCHLAG DGB'!$B$4,'VORSCHLAG DGB'!$B$4-AF7,0))</f>
        <v/>
      </c>
      <c r="AH7" s="2" t="str">
        <f t="shared" si="9"/>
        <v/>
      </c>
      <c r="AI7" s="2"/>
      <c r="AJ7" s="2" t="str">
        <f>IF(AI7="","",IF(AI7&lt;'VORSCHLAG DGB'!$B$5,'VORSCHLAG DGB'!$B$5-AI7,0))</f>
        <v/>
      </c>
      <c r="AK7" s="2" t="str">
        <f t="shared" si="10"/>
        <v/>
      </c>
      <c r="AL7" s="2" t="str">
        <f t="shared" si="11"/>
        <v/>
      </c>
      <c r="AM7" s="2" t="str">
        <f t="shared" si="12"/>
        <v/>
      </c>
      <c r="AN7" s="2" t="str">
        <f t="shared" si="13"/>
        <v/>
      </c>
      <c r="AO7" s="2" t="str">
        <f>IF(Z7="","",(Z7*12+AC7*12+AF7*12+(C7-36)*AI7)/C7)</f>
        <v/>
      </c>
      <c r="AP7" s="2" t="str">
        <f>IF(Z7="","",(12*AB7+12*AE7+12*AH7+(C7-36)*AK7)/C7)</f>
        <v/>
      </c>
    </row>
    <row r="8" spans="1:42" x14ac:dyDescent="0.25">
      <c r="A8" t="s">
        <v>2</v>
      </c>
      <c r="B8" s="19" t="s">
        <v>247</v>
      </c>
      <c r="C8" s="3">
        <v>24</v>
      </c>
      <c r="D8" s="2">
        <v>785</v>
      </c>
      <c r="E8" s="14">
        <f>IF(D8="","",IF(D8&lt;'VORSCHLAG DGB'!$B$2,'VORSCHLAG DGB'!B$2-D8,0))</f>
        <v>0</v>
      </c>
      <c r="F8" s="14">
        <f t="shared" si="0"/>
        <v>785</v>
      </c>
      <c r="G8" s="17"/>
      <c r="H8" s="14">
        <v>1135</v>
      </c>
      <c r="I8" s="14">
        <f>IF(H8="","",IF(H8&lt;'VORSCHLAG DGB'!$B$3,'VORSCHLAG DGB'!$B$3-H8,0))</f>
        <v>0</v>
      </c>
      <c r="J8" s="14">
        <f t="shared" si="1"/>
        <v>1135</v>
      </c>
      <c r="K8" s="17"/>
      <c r="L8" s="14"/>
      <c r="M8" s="14" t="str">
        <f>IF(L8="","",IF(L8&lt;'VORSCHLAG DGB'!$B$4,'VORSCHLAG DGB'!$B$4-L8,0))</f>
        <v/>
      </c>
      <c r="N8" s="14" t="str">
        <f t="shared" si="2"/>
        <v/>
      </c>
      <c r="O8" s="17"/>
      <c r="P8" s="14"/>
      <c r="Q8" s="14" t="str">
        <f>IF(P8="","",IF(P8="","",IF(P8&lt;'VORSCHLAG DGB'!$B$5,'VORSCHLAG DGB'!$B$5-P8,0)))</f>
        <v/>
      </c>
      <c r="R8" s="14" t="str">
        <f t="shared" si="3"/>
        <v/>
      </c>
      <c r="S8" s="17"/>
      <c r="T8" s="2">
        <f t="shared" si="4"/>
        <v>23040</v>
      </c>
      <c r="U8" s="2" t="str">
        <f t="shared" si="5"/>
        <v/>
      </c>
      <c r="V8" s="2">
        <f t="shared" si="6"/>
        <v>23040</v>
      </c>
      <c r="W8" s="2">
        <f>(D8*12+H8*12)/C8</f>
        <v>960</v>
      </c>
      <c r="X8" s="2">
        <f>IF(F8="","",(F8*12+J8*12)/$C8)</f>
        <v>960</v>
      </c>
      <c r="Y8" s="23"/>
      <c r="Z8" s="2">
        <v>705</v>
      </c>
      <c r="AA8" s="2">
        <f>IF(Z8="","",IF(Z8&lt;'VORSCHLAG DGB'!$B$2,'VORSCHLAG DGB'!$B$2-Z8,0))</f>
        <v>0</v>
      </c>
      <c r="AB8" s="2">
        <f t="shared" si="7"/>
        <v>705</v>
      </c>
      <c r="AC8" s="2">
        <v>910</v>
      </c>
      <c r="AD8" s="2">
        <f>IF(AC8="","",IF(AC8&lt;'VORSCHLAG DGB'!$B$3,'VORSCHLAG DGB'!$B$3-AC8,0))</f>
        <v>0</v>
      </c>
      <c r="AE8" s="2">
        <f t="shared" si="8"/>
        <v>910</v>
      </c>
      <c r="AF8" s="2"/>
      <c r="AG8" s="2" t="str">
        <f>IF(AF8="","",IF(AF8&lt;'VORSCHLAG DGB'!$B$4,'VORSCHLAG DGB'!$B$4-AF8,0))</f>
        <v/>
      </c>
      <c r="AH8" s="2" t="str">
        <f t="shared" si="9"/>
        <v/>
      </c>
      <c r="AI8" s="2"/>
      <c r="AJ8" s="2" t="str">
        <f>IF(AI8="","",IF(AI8&lt;'VORSCHLAG DGB'!$B$5,'VORSCHLAG DGB'!$B$5-AI8,0))</f>
        <v/>
      </c>
      <c r="AK8" s="2" t="str">
        <f t="shared" si="10"/>
        <v/>
      </c>
      <c r="AL8" s="2">
        <f t="shared" si="11"/>
        <v>19380</v>
      </c>
      <c r="AM8" s="2" t="str">
        <f t="shared" si="12"/>
        <v/>
      </c>
      <c r="AN8" s="2">
        <f t="shared" si="13"/>
        <v>19380</v>
      </c>
      <c r="AO8" s="2">
        <f>IF(Z8="","",(Z8*12+AC8*12)/C8)</f>
        <v>807.5</v>
      </c>
      <c r="AP8" s="2">
        <f>IF(Z8="","",(Z8*12+AE8*12)/$C8)</f>
        <v>807.5</v>
      </c>
    </row>
    <row r="9" spans="1:42" x14ac:dyDescent="0.25">
      <c r="A9" t="s">
        <v>2</v>
      </c>
      <c r="B9" s="19" t="s">
        <v>246</v>
      </c>
      <c r="C9" s="3">
        <v>24</v>
      </c>
      <c r="D9" s="2">
        <v>785</v>
      </c>
      <c r="E9" s="14">
        <f>IF(D9="","",IF(D9&lt;'VORSCHLAG DGB'!$B$2,'VORSCHLAG DGB'!B$2-D9,0))</f>
        <v>0</v>
      </c>
      <c r="F9" s="14">
        <f t="shared" si="0"/>
        <v>785</v>
      </c>
      <c r="G9" s="17"/>
      <c r="H9" s="14">
        <v>1135</v>
      </c>
      <c r="I9" s="14">
        <f>IF(H9="","",IF(H9&lt;'VORSCHLAG DGB'!$B$3,'VORSCHLAG DGB'!$B$3-H9,0))</f>
        <v>0</v>
      </c>
      <c r="J9" s="14">
        <f t="shared" si="1"/>
        <v>1135</v>
      </c>
      <c r="K9" s="17"/>
      <c r="L9" s="14"/>
      <c r="M9" s="14" t="str">
        <f>IF(L9="","",IF(L9&lt;'VORSCHLAG DGB'!$B$4,'VORSCHLAG DGB'!$B$4-L9,0))</f>
        <v/>
      </c>
      <c r="N9" s="14" t="str">
        <f t="shared" si="2"/>
        <v/>
      </c>
      <c r="O9" s="17"/>
      <c r="P9" s="14"/>
      <c r="Q9" s="14" t="str">
        <f>IF(P9="","",IF(P9="","",IF(P9&lt;'VORSCHLAG DGB'!$B$5,'VORSCHLAG DGB'!$B$5-P9,0)))</f>
        <v/>
      </c>
      <c r="R9" s="14" t="str">
        <f t="shared" si="3"/>
        <v/>
      </c>
      <c r="S9" s="17"/>
      <c r="T9" s="2">
        <f t="shared" si="4"/>
        <v>23040</v>
      </c>
      <c r="U9" s="2" t="str">
        <f t="shared" si="5"/>
        <v/>
      </c>
      <c r="V9" s="2">
        <f t="shared" si="6"/>
        <v>23040</v>
      </c>
      <c r="W9" s="2">
        <f>(D9*12+H9*12)/C9</f>
        <v>960</v>
      </c>
      <c r="X9" s="2">
        <f>IF(F9="","",(F9*12+J9*12)/$C9)</f>
        <v>960</v>
      </c>
      <c r="Y9" s="23"/>
      <c r="Z9" s="2">
        <v>705</v>
      </c>
      <c r="AA9" s="2">
        <f>IF(Z9="","",IF(Z9&lt;'VORSCHLAG DGB'!$B$2,'VORSCHLAG DGB'!$B$2-Z9,0))</f>
        <v>0</v>
      </c>
      <c r="AB9" s="2">
        <f t="shared" si="7"/>
        <v>705</v>
      </c>
      <c r="AC9" s="2">
        <v>910</v>
      </c>
      <c r="AD9" s="2">
        <f>IF(AC9="","",IF(AC9&lt;'VORSCHLAG DGB'!$B$3,'VORSCHLAG DGB'!$B$3-AC9,0))</f>
        <v>0</v>
      </c>
      <c r="AE9" s="2">
        <f t="shared" si="8"/>
        <v>910</v>
      </c>
      <c r="AF9" s="2"/>
      <c r="AG9" s="2" t="str">
        <f>IF(AF9="","",IF(AF9&lt;'VORSCHLAG DGB'!$B$4,'VORSCHLAG DGB'!$B$4-AF9,0))</f>
        <v/>
      </c>
      <c r="AH9" s="2" t="str">
        <f t="shared" si="9"/>
        <v/>
      </c>
      <c r="AI9" s="2"/>
      <c r="AJ9" s="2" t="str">
        <f>IF(AI9="","",IF(AI9&lt;'VORSCHLAG DGB'!$B$5,'VORSCHLAG DGB'!$B$5-AI9,0))</f>
        <v/>
      </c>
      <c r="AK9" s="2" t="str">
        <f t="shared" si="10"/>
        <v/>
      </c>
      <c r="AL9" s="2">
        <f t="shared" si="11"/>
        <v>19380</v>
      </c>
      <c r="AM9" s="2" t="str">
        <f t="shared" si="12"/>
        <v/>
      </c>
      <c r="AN9" s="2">
        <f t="shared" si="13"/>
        <v>19380</v>
      </c>
      <c r="AO9" s="2">
        <f>IF(Z9="","",(Z9*12+AC9*12)/C9)</f>
        <v>807.5</v>
      </c>
      <c r="AP9" s="2">
        <f>IF(Z9="","",(Z9*12+AE9*12)/$C9)</f>
        <v>807.5</v>
      </c>
    </row>
    <row r="10" spans="1:42" x14ac:dyDescent="0.25">
      <c r="A10" t="s">
        <v>3</v>
      </c>
      <c r="B10" s="19" t="s">
        <v>246</v>
      </c>
      <c r="C10" s="3">
        <v>36</v>
      </c>
      <c r="D10" s="2">
        <v>786</v>
      </c>
      <c r="E10" s="14">
        <f>IF(D10="","",IF(D10&lt;'VORSCHLAG DGB'!$B$2,'VORSCHLAG DGB'!B$2-D10,0))</f>
        <v>0</v>
      </c>
      <c r="F10" s="14">
        <f t="shared" si="0"/>
        <v>786</v>
      </c>
      <c r="G10" s="17"/>
      <c r="H10" s="14">
        <v>827</v>
      </c>
      <c r="I10" s="14">
        <f>IF(H10="","",IF(H10&lt;'VORSCHLAG DGB'!$B$3,'VORSCHLAG DGB'!$B$3-H10,0))</f>
        <v>0</v>
      </c>
      <c r="J10" s="14">
        <f t="shared" si="1"/>
        <v>827</v>
      </c>
      <c r="K10" s="17"/>
      <c r="L10" s="14">
        <v>911</v>
      </c>
      <c r="M10" s="14">
        <f>IF(L10="","",IF(L10&lt;'VORSCHLAG DGB'!$B$4,'VORSCHLAG DGB'!$B$4-L10,0))</f>
        <v>0</v>
      </c>
      <c r="N10" s="14">
        <f t="shared" si="2"/>
        <v>911</v>
      </c>
      <c r="O10" s="17"/>
      <c r="P10" s="14"/>
      <c r="Q10" s="14" t="str">
        <f>IF(P10="","",IF(P10="","",IF(P10&lt;'VORSCHLAG DGB'!$B$5,'VORSCHLAG DGB'!$B$5-P10,0)))</f>
        <v/>
      </c>
      <c r="R10" s="14" t="str">
        <f t="shared" si="3"/>
        <v/>
      </c>
      <c r="S10" s="17"/>
      <c r="T10" s="2">
        <f t="shared" si="4"/>
        <v>30288</v>
      </c>
      <c r="U10" s="2" t="str">
        <f t="shared" si="5"/>
        <v/>
      </c>
      <c r="V10" s="2">
        <f t="shared" si="6"/>
        <v>30288</v>
      </c>
      <c r="W10" s="2">
        <f>(D10*12+H10*12+L10*12)/36</f>
        <v>841.33333333333337</v>
      </c>
      <c r="X10" s="2">
        <f>(F10*12+J10*12+N10*12)/$C10</f>
        <v>841.33333333333337</v>
      </c>
      <c r="Y10" s="23"/>
      <c r="Z10" s="2">
        <v>623</v>
      </c>
      <c r="AA10" s="2">
        <f>IF(Z10="","",IF(Z10&lt;'VORSCHLAG DGB'!$B$2,'VORSCHLAG DGB'!$B$2-Z10,0))</f>
        <v>12</v>
      </c>
      <c r="AB10" s="2">
        <f t="shared" si="7"/>
        <v>635</v>
      </c>
      <c r="AC10" s="2">
        <v>655</v>
      </c>
      <c r="AD10" s="2">
        <f>IF(AC10="","",IF(AC10&lt;'VORSCHLAG DGB'!$B$3,'VORSCHLAG DGB'!$B$3-AC10,0))</f>
        <v>41</v>
      </c>
      <c r="AE10" s="2">
        <f t="shared" si="8"/>
        <v>696</v>
      </c>
      <c r="AF10" s="2">
        <v>694</v>
      </c>
      <c r="AG10" s="2">
        <f>IF(AF10="","",IF(AF10&lt;'VORSCHLAG DGB'!$B$4,'VORSCHLAG DGB'!$B$4-AF10,0))</f>
        <v>74</v>
      </c>
      <c r="AH10" s="2">
        <f t="shared" si="9"/>
        <v>768</v>
      </c>
      <c r="AI10" s="2"/>
      <c r="AJ10" s="2" t="str">
        <f>IF(AI10="","",IF(AI10&lt;'VORSCHLAG DGB'!$B$5,'VORSCHLAG DGB'!$B$5-AI10,0))</f>
        <v/>
      </c>
      <c r="AK10" s="2" t="str">
        <f t="shared" si="10"/>
        <v/>
      </c>
      <c r="AL10" s="2">
        <f t="shared" si="11"/>
        <v>23664</v>
      </c>
      <c r="AM10" s="2">
        <f t="shared" si="12"/>
        <v>1524</v>
      </c>
      <c r="AN10" s="2">
        <f t="shared" si="13"/>
        <v>25188</v>
      </c>
      <c r="AO10" s="2">
        <f>IF(Z10="","",(Z10*12+AC10*12+AF10*12)/C10)</f>
        <v>657.33333333333337</v>
      </c>
      <c r="AP10" s="2">
        <f>IF(Z10="","",(AB10*12+AE10*12+AH10*12)/$C10)</f>
        <v>699.66666666666663</v>
      </c>
    </row>
    <row r="11" spans="1:42" x14ac:dyDescent="0.25">
      <c r="A11" t="s">
        <v>3</v>
      </c>
      <c r="B11" s="19" t="s">
        <v>247</v>
      </c>
      <c r="C11" s="3">
        <v>36</v>
      </c>
      <c r="D11" s="2">
        <v>713</v>
      </c>
      <c r="E11" s="14">
        <f>IF(D11="","",IF(D11&lt;'VORSCHLAG DGB'!$B$2,'VORSCHLAG DGB'!B$2-D11,0))</f>
        <v>0</v>
      </c>
      <c r="F11" s="14">
        <f t="shared" si="0"/>
        <v>713</v>
      </c>
      <c r="G11" s="17"/>
      <c r="H11" s="14">
        <v>756</v>
      </c>
      <c r="I11" s="14">
        <f>IF(H11="","",IF(H11&lt;'VORSCHLAG DGB'!$B$3,'VORSCHLAG DGB'!$B$3-H11,0))</f>
        <v>0</v>
      </c>
      <c r="J11" s="14">
        <f t="shared" si="1"/>
        <v>756</v>
      </c>
      <c r="K11" s="17"/>
      <c r="L11" s="14">
        <v>832</v>
      </c>
      <c r="M11" s="14">
        <f>IF(L11="","",IF(L11&lt;'VORSCHLAG DGB'!$B$4,'VORSCHLAG DGB'!$B$4-L11,0))</f>
        <v>0</v>
      </c>
      <c r="N11" s="14">
        <f t="shared" si="2"/>
        <v>832</v>
      </c>
      <c r="O11" s="17"/>
      <c r="P11" s="14"/>
      <c r="Q11" s="14" t="str">
        <f>IF(P11="","",IF(P11="","",IF(P11&lt;'VORSCHLAG DGB'!$B$5,'VORSCHLAG DGB'!$B$5-P11,0)))</f>
        <v/>
      </c>
      <c r="R11" s="14" t="str">
        <f t="shared" si="3"/>
        <v/>
      </c>
      <c r="S11" s="17"/>
      <c r="T11" s="2">
        <f t="shared" si="4"/>
        <v>27612</v>
      </c>
      <c r="U11" s="2" t="str">
        <f t="shared" si="5"/>
        <v/>
      </c>
      <c r="V11" s="2">
        <f t="shared" si="6"/>
        <v>27612</v>
      </c>
      <c r="W11" s="2">
        <f>(D11*12+H11*12+L11*12)/36</f>
        <v>767</v>
      </c>
      <c r="X11" s="2">
        <f>(F11*12+J11*12+N11*12)/$C11</f>
        <v>767</v>
      </c>
      <c r="Y11" s="23"/>
      <c r="Z11" s="2">
        <v>623</v>
      </c>
      <c r="AA11" s="2">
        <f>IF(Z11="","",IF(Z11&lt;'VORSCHLAG DGB'!$B$2,'VORSCHLAG DGB'!$B$2-Z11,0))</f>
        <v>12</v>
      </c>
      <c r="AB11" s="2">
        <f t="shared" si="7"/>
        <v>635</v>
      </c>
      <c r="AC11" s="2">
        <v>655</v>
      </c>
      <c r="AD11" s="2">
        <f>IF(AC11="","",IF(AC11&lt;'VORSCHLAG DGB'!$B$3,'VORSCHLAG DGB'!$B$3-AC11,0))</f>
        <v>41</v>
      </c>
      <c r="AE11" s="2">
        <f t="shared" si="8"/>
        <v>696</v>
      </c>
      <c r="AF11" s="2">
        <v>694</v>
      </c>
      <c r="AG11" s="2">
        <f>IF(AF11="","",IF(AF11&lt;'VORSCHLAG DGB'!$B$4,'VORSCHLAG DGB'!$B$4-AF11,0))</f>
        <v>74</v>
      </c>
      <c r="AH11" s="2">
        <f t="shared" si="9"/>
        <v>768</v>
      </c>
      <c r="AI11" s="2"/>
      <c r="AJ11" s="2" t="str">
        <f>IF(AI11="","",IF(AI11&lt;'VORSCHLAG DGB'!$B$5,'VORSCHLAG DGB'!$B$5-AI11,0))</f>
        <v/>
      </c>
      <c r="AK11" s="2" t="str">
        <f t="shared" si="10"/>
        <v/>
      </c>
      <c r="AL11" s="2">
        <f t="shared" si="11"/>
        <v>23664</v>
      </c>
      <c r="AM11" s="2">
        <f t="shared" si="12"/>
        <v>1524</v>
      </c>
      <c r="AN11" s="2">
        <f t="shared" si="13"/>
        <v>25188</v>
      </c>
      <c r="AO11" s="2">
        <f>IF(Z11="","",(Z11*12+AC11*12+AF11*12)/C11)</f>
        <v>657.33333333333337</v>
      </c>
      <c r="AP11" s="2">
        <f>IF(Z11="","",(AB11*12+AE11*12+AH11*12)/$C11)</f>
        <v>699.66666666666663</v>
      </c>
    </row>
    <row r="12" spans="1:42" x14ac:dyDescent="0.25">
      <c r="A12" t="s">
        <v>4</v>
      </c>
      <c r="B12" s="19" t="s">
        <v>247</v>
      </c>
      <c r="C12" s="3">
        <v>36</v>
      </c>
      <c r="D12" s="2">
        <v>500</v>
      </c>
      <c r="E12" s="14">
        <f>IF(D12="","",IF(D12&lt;'VORSCHLAG DGB'!$B$2,'VORSCHLAG DGB'!B$2-D12,0))</f>
        <v>135</v>
      </c>
      <c r="F12" s="14">
        <f t="shared" si="0"/>
        <v>635</v>
      </c>
      <c r="G12" s="17"/>
      <c r="H12" s="14">
        <v>640</v>
      </c>
      <c r="I12" s="14">
        <f>IF(H12="","",IF(H12&lt;'VORSCHLAG DGB'!$B$3,'VORSCHLAG DGB'!$B$3-H12,0))</f>
        <v>56</v>
      </c>
      <c r="J12" s="14">
        <f t="shared" si="1"/>
        <v>696</v>
      </c>
      <c r="K12" s="17"/>
      <c r="L12" s="14">
        <v>770</v>
      </c>
      <c r="M12" s="14">
        <f>IF(L12="","",IF(L12&lt;'VORSCHLAG DGB'!$B$4,'VORSCHLAG DGB'!$B$4-L12,0))</f>
        <v>0</v>
      </c>
      <c r="N12" s="14">
        <f t="shared" si="2"/>
        <v>770</v>
      </c>
      <c r="O12" s="17"/>
      <c r="P12" s="14"/>
      <c r="Q12" s="14" t="str">
        <f>IF(P12="","",IF(P12="","",IF(P12&lt;'VORSCHLAG DGB'!$B$5,'VORSCHLAG DGB'!$B$5-P12,0)))</f>
        <v/>
      </c>
      <c r="R12" s="14" t="str">
        <f t="shared" si="3"/>
        <v/>
      </c>
      <c r="S12" s="17"/>
      <c r="T12" s="2">
        <f t="shared" si="4"/>
        <v>22920</v>
      </c>
      <c r="U12" s="2">
        <f t="shared" si="5"/>
        <v>2292</v>
      </c>
      <c r="V12" s="2">
        <f t="shared" si="6"/>
        <v>25212</v>
      </c>
      <c r="W12" s="2">
        <f>(D12*12+H12*12+L12*12)/36</f>
        <v>636.66666666666663</v>
      </c>
      <c r="X12" s="2">
        <f>(F12*12+J12*12+N12*12)/$C12</f>
        <v>700.33333333333337</v>
      </c>
      <c r="Y12" s="23"/>
      <c r="Z12" s="2">
        <v>500</v>
      </c>
      <c r="AA12" s="2">
        <f>IF(Z12="","",IF(Z12&lt;'VORSCHLAG DGB'!$B$2,'VORSCHLAG DGB'!$B$2-Z12,0))</f>
        <v>135</v>
      </c>
      <c r="AB12" s="2">
        <f t="shared" si="7"/>
        <v>635</v>
      </c>
      <c r="AC12" s="2">
        <v>640</v>
      </c>
      <c r="AD12" s="2">
        <f>IF(AC12="","",IF(AC12&lt;'VORSCHLAG DGB'!$B$3,'VORSCHLAG DGB'!$B$3-AC12,0))</f>
        <v>56</v>
      </c>
      <c r="AE12" s="2">
        <f t="shared" si="8"/>
        <v>696</v>
      </c>
      <c r="AF12" s="2">
        <v>770</v>
      </c>
      <c r="AG12" s="2">
        <f>IF(AF12="","",IF(AF12&lt;'VORSCHLAG DGB'!$B$4,'VORSCHLAG DGB'!$B$4-AF12,0))</f>
        <v>0</v>
      </c>
      <c r="AH12" s="2">
        <f t="shared" si="9"/>
        <v>770</v>
      </c>
      <c r="AI12" s="2"/>
      <c r="AJ12" s="2" t="str">
        <f>IF(AI12="","",IF(AI12&lt;'VORSCHLAG DGB'!$B$5,'VORSCHLAG DGB'!$B$5-AI12,0))</f>
        <v/>
      </c>
      <c r="AK12" s="2" t="str">
        <f t="shared" si="10"/>
        <v/>
      </c>
      <c r="AL12" s="2">
        <f t="shared" si="11"/>
        <v>22920</v>
      </c>
      <c r="AM12" s="2">
        <f t="shared" si="12"/>
        <v>2292</v>
      </c>
      <c r="AN12" s="2">
        <f t="shared" si="13"/>
        <v>25212</v>
      </c>
      <c r="AO12" s="2">
        <f>IF(Z12="","",(Z12*12+AC12*12+AF12*12)/C12)</f>
        <v>636.66666666666663</v>
      </c>
      <c r="AP12" s="2">
        <f>IF(Z12="","",(AB12*12+AE12*12+AH12*12)/$C12)</f>
        <v>700.33333333333337</v>
      </c>
    </row>
    <row r="13" spans="1:42" x14ac:dyDescent="0.25">
      <c r="A13" t="s">
        <v>5</v>
      </c>
      <c r="B13" s="19" t="s">
        <v>246</v>
      </c>
      <c r="C13" s="3">
        <v>36</v>
      </c>
      <c r="D13" s="2">
        <v>973</v>
      </c>
      <c r="E13" s="14">
        <f>IF(D13="","",IF(D13&lt;'VORSCHLAG DGB'!$B$2,'VORSCHLAG DGB'!B$2-D13,0))</f>
        <v>0</v>
      </c>
      <c r="F13" s="14">
        <f t="shared" si="0"/>
        <v>973</v>
      </c>
      <c r="G13" s="17"/>
      <c r="H13" s="14">
        <v>1030</v>
      </c>
      <c r="I13" s="14">
        <f>IF(H13="","",IF(H13&lt;'VORSCHLAG DGB'!$B$3,'VORSCHLAG DGB'!$B$3-H13,0))</f>
        <v>0</v>
      </c>
      <c r="J13" s="14">
        <f t="shared" si="1"/>
        <v>1030</v>
      </c>
      <c r="K13" s="17"/>
      <c r="L13" s="14">
        <v>1093</v>
      </c>
      <c r="M13" s="14">
        <f>IF(L13="","",IF(L13&lt;'VORSCHLAG DGB'!$B$4,'VORSCHLAG DGB'!$B$4-L13,0))</f>
        <v>0</v>
      </c>
      <c r="N13" s="14">
        <f t="shared" si="2"/>
        <v>1093</v>
      </c>
      <c r="O13" s="17"/>
      <c r="P13" s="14"/>
      <c r="Q13" s="14" t="str">
        <f>IF(P13="","",IF(P13="","",IF(P13&lt;'VORSCHLAG DGB'!$B$5,'VORSCHLAG DGB'!$B$5-P13,0)))</f>
        <v/>
      </c>
      <c r="R13" s="14" t="str">
        <f t="shared" si="3"/>
        <v/>
      </c>
      <c r="S13" s="17"/>
      <c r="T13" s="2">
        <f t="shared" si="4"/>
        <v>37152</v>
      </c>
      <c r="U13" s="2" t="str">
        <f t="shared" si="5"/>
        <v/>
      </c>
      <c r="V13" s="2">
        <f t="shared" si="6"/>
        <v>37152</v>
      </c>
      <c r="W13" s="2">
        <f>(D13*12+H13*12+L13*12)/36</f>
        <v>1032</v>
      </c>
      <c r="X13" s="2">
        <f>(F13*12+J13*12+N13*12)/$C13</f>
        <v>1032</v>
      </c>
      <c r="Y13" s="23"/>
      <c r="Z13" s="2">
        <v>973</v>
      </c>
      <c r="AA13" s="2">
        <f>IF(Z13="","",IF(Z13&lt;'VORSCHLAG DGB'!$B$2,'VORSCHLAG DGB'!$B$2-Z13,0))</f>
        <v>0</v>
      </c>
      <c r="AB13" s="2">
        <f t="shared" si="7"/>
        <v>973</v>
      </c>
      <c r="AC13" s="2">
        <v>1030</v>
      </c>
      <c r="AD13" s="2">
        <f>IF(AC13="","",IF(AC13&lt;'VORSCHLAG DGB'!$B$3,'VORSCHLAG DGB'!$B$3-AC13,0))</f>
        <v>0</v>
      </c>
      <c r="AE13" s="2">
        <f t="shared" si="8"/>
        <v>1030</v>
      </c>
      <c r="AF13" s="2">
        <v>1093</v>
      </c>
      <c r="AG13" s="2">
        <f>IF(AF13="","",IF(AF13&lt;'VORSCHLAG DGB'!$B$4,'VORSCHLAG DGB'!$B$4-AF13,0))</f>
        <v>0</v>
      </c>
      <c r="AH13" s="2">
        <f t="shared" si="9"/>
        <v>1093</v>
      </c>
      <c r="AI13" s="2"/>
      <c r="AJ13" s="2" t="str">
        <f>IF(AI13="","",IF(AI13&lt;'VORSCHLAG DGB'!$B$5,'VORSCHLAG DGB'!$B$5-AI13,0))</f>
        <v/>
      </c>
      <c r="AK13" s="2" t="str">
        <f t="shared" si="10"/>
        <v/>
      </c>
      <c r="AL13" s="2">
        <f t="shared" si="11"/>
        <v>37152</v>
      </c>
      <c r="AM13" s="2" t="str">
        <f t="shared" si="12"/>
        <v/>
      </c>
      <c r="AN13" s="2">
        <f t="shared" si="13"/>
        <v>37152</v>
      </c>
      <c r="AO13" s="2">
        <f>IF(Z13="","",(Z13*12+AC13*12+AF13*12)/C13)</f>
        <v>1032</v>
      </c>
      <c r="AP13" s="2">
        <f>IF(Z13="","",(AB13*12+AE13*12+AH13*12)/$C13)</f>
        <v>1032</v>
      </c>
    </row>
    <row r="14" spans="1:42" x14ac:dyDescent="0.25">
      <c r="A14" t="s">
        <v>6</v>
      </c>
      <c r="B14" s="19" t="s">
        <v>246</v>
      </c>
      <c r="C14" s="3">
        <v>36</v>
      </c>
      <c r="D14" s="2">
        <v>795</v>
      </c>
      <c r="E14" s="14">
        <f>IF(D14="","",IF(D14&lt;'VORSCHLAG DGB'!$B$2,'VORSCHLAG DGB'!B$2-D14,0))</f>
        <v>0</v>
      </c>
      <c r="F14" s="14">
        <f t="shared" si="0"/>
        <v>795</v>
      </c>
      <c r="G14" s="17"/>
      <c r="H14" s="14">
        <v>918</v>
      </c>
      <c r="I14" s="14">
        <f>IF(H14="","",IF(H14&lt;'VORSCHLAG DGB'!$B$3,'VORSCHLAG DGB'!$B$3-H14,0))</f>
        <v>0</v>
      </c>
      <c r="J14" s="14">
        <f t="shared" si="1"/>
        <v>918</v>
      </c>
      <c r="K14" s="17"/>
      <c r="L14" s="14">
        <v>1058</v>
      </c>
      <c r="M14" s="14">
        <f>IF(L14="","",IF(L14&lt;'VORSCHLAG DGB'!$B$4,'VORSCHLAG DGB'!$B$4-L14,0))</f>
        <v>0</v>
      </c>
      <c r="N14" s="14">
        <f t="shared" si="2"/>
        <v>1058</v>
      </c>
      <c r="O14" s="17"/>
      <c r="P14" s="14"/>
      <c r="Q14" s="14" t="str">
        <f>IF(P14="","",IF(P14="","",IF(P14&lt;'VORSCHLAG DGB'!$B$5,'VORSCHLAG DGB'!$B$5-P14,0)))</f>
        <v/>
      </c>
      <c r="R14" s="14" t="str">
        <f t="shared" si="3"/>
        <v/>
      </c>
      <c r="S14" s="17"/>
      <c r="T14" s="2">
        <f t="shared" si="4"/>
        <v>33252</v>
      </c>
      <c r="U14" s="2" t="str">
        <f t="shared" si="5"/>
        <v/>
      </c>
      <c r="V14" s="2">
        <f t="shared" si="6"/>
        <v>33252</v>
      </c>
      <c r="W14" s="2">
        <f>(D14*12+H14*12+L14*12)/36</f>
        <v>923.66666666666663</v>
      </c>
      <c r="X14" s="2">
        <f>(F14*12+J14*12+N14*12)/$C14</f>
        <v>923.66666666666663</v>
      </c>
      <c r="Y14" s="23"/>
      <c r="Z14" s="2">
        <v>636</v>
      </c>
      <c r="AA14" s="2">
        <f>IF(Z14="","",IF(Z14&lt;'VORSCHLAG DGB'!$B$2,'VORSCHLAG DGB'!$B$2-Z14,0))</f>
        <v>0</v>
      </c>
      <c r="AB14" s="2">
        <f t="shared" si="7"/>
        <v>636</v>
      </c>
      <c r="AC14" s="2">
        <v>711</v>
      </c>
      <c r="AD14" s="2">
        <f>IF(AC14="","",IF(AC14&lt;'VORSCHLAG DGB'!$B$3,'VORSCHLAG DGB'!$B$3-AC14,0))</f>
        <v>0</v>
      </c>
      <c r="AE14" s="2">
        <f t="shared" si="8"/>
        <v>711</v>
      </c>
      <c r="AF14" s="2">
        <v>822</v>
      </c>
      <c r="AG14" s="2">
        <f>IF(AF14="","",IF(AF14&lt;'VORSCHLAG DGB'!$B$4,'VORSCHLAG DGB'!$B$4-AF14,0))</f>
        <v>0</v>
      </c>
      <c r="AH14" s="2">
        <f t="shared" si="9"/>
        <v>822</v>
      </c>
      <c r="AI14" s="2"/>
      <c r="AJ14" s="2" t="str">
        <f>IF(AI14="","",IF(AI14&lt;'VORSCHLAG DGB'!$B$5,'VORSCHLAG DGB'!$B$5-AI14,0))</f>
        <v/>
      </c>
      <c r="AK14" s="2" t="str">
        <f t="shared" si="10"/>
        <v/>
      </c>
      <c r="AL14" s="2">
        <f t="shared" si="11"/>
        <v>26028</v>
      </c>
      <c r="AM14" s="2" t="str">
        <f t="shared" si="12"/>
        <v/>
      </c>
      <c r="AN14" s="2">
        <f t="shared" si="13"/>
        <v>26028</v>
      </c>
      <c r="AO14" s="2">
        <f>IF(Z14="","",(Z14*12+AC14*12+AF14*12)/C14)</f>
        <v>723</v>
      </c>
      <c r="AP14" s="2">
        <f>IF(Z14="","",(AB14*12+AE14*12+AH14*12)/$C14)</f>
        <v>723</v>
      </c>
    </row>
    <row r="15" spans="1:42" x14ac:dyDescent="0.25">
      <c r="A15" t="s">
        <v>7</v>
      </c>
      <c r="B15" s="19" t="s">
        <v>247</v>
      </c>
      <c r="C15" s="3">
        <v>24</v>
      </c>
      <c r="D15" s="2">
        <v>600</v>
      </c>
      <c r="E15" s="14">
        <f>IF(D15="","",IF(D15&lt;'VORSCHLAG DGB'!$B$2,'VORSCHLAG DGB'!B$2-D15,0))</f>
        <v>35</v>
      </c>
      <c r="F15" s="14">
        <f t="shared" si="0"/>
        <v>635</v>
      </c>
      <c r="G15" s="17"/>
      <c r="H15" s="14">
        <v>660</v>
      </c>
      <c r="I15" s="14">
        <f>IF(H15="","",IF(H15&lt;'VORSCHLAG DGB'!$B$3,'VORSCHLAG DGB'!$B$3-H15,0))</f>
        <v>36</v>
      </c>
      <c r="J15" s="14">
        <f t="shared" si="1"/>
        <v>696</v>
      </c>
      <c r="K15" s="17"/>
      <c r="L15" s="14"/>
      <c r="M15" s="14" t="str">
        <f>IF(L15="","",IF(L15&lt;'VORSCHLAG DGB'!$B$4,'VORSCHLAG DGB'!$B$4-L15,0))</f>
        <v/>
      </c>
      <c r="N15" s="14" t="str">
        <f t="shared" si="2"/>
        <v/>
      </c>
      <c r="O15" s="17"/>
      <c r="P15" s="14"/>
      <c r="Q15" s="14" t="str">
        <f>IF(P15="","",IF(P15="","",IF(P15&lt;'VORSCHLAG DGB'!$B$5,'VORSCHLAG DGB'!$B$5-P15,0)))</f>
        <v/>
      </c>
      <c r="R15" s="14" t="str">
        <f t="shared" si="3"/>
        <v/>
      </c>
      <c r="S15" s="17"/>
      <c r="T15" s="2">
        <f t="shared" si="4"/>
        <v>15120</v>
      </c>
      <c r="U15" s="2">
        <f t="shared" si="5"/>
        <v>852</v>
      </c>
      <c r="V15" s="2">
        <f t="shared" si="6"/>
        <v>15972</v>
      </c>
      <c r="W15" s="2">
        <f>(D15*12+H15*12)/C15</f>
        <v>630</v>
      </c>
      <c r="X15" s="2">
        <f>IF(F15="","",(F15*12+J15*12)/$C15)</f>
        <v>665.5</v>
      </c>
      <c r="Y15" s="23"/>
      <c r="Z15" s="2">
        <v>600</v>
      </c>
      <c r="AA15" s="2">
        <f>IF(Z15="","",IF(Z15&lt;'VORSCHLAG DGB'!$B$2,'VORSCHLAG DGB'!$B$2-Z15,0))</f>
        <v>35</v>
      </c>
      <c r="AB15" s="2">
        <f t="shared" si="7"/>
        <v>635</v>
      </c>
      <c r="AC15" s="2">
        <v>660</v>
      </c>
      <c r="AD15" s="2">
        <f>IF(AC15="","",IF(AC15&lt;'VORSCHLAG DGB'!$B$3,'VORSCHLAG DGB'!$B$3-AC15,0))</f>
        <v>36</v>
      </c>
      <c r="AE15" s="2">
        <f t="shared" si="8"/>
        <v>696</v>
      </c>
      <c r="AF15" s="2"/>
      <c r="AG15" s="2" t="str">
        <f>IF(AF15="","",IF(AF15&lt;'VORSCHLAG DGB'!$B$4,'VORSCHLAG DGB'!$B$4-AF15,0))</f>
        <v/>
      </c>
      <c r="AH15" s="2" t="str">
        <f t="shared" si="9"/>
        <v/>
      </c>
      <c r="AI15" s="2"/>
      <c r="AJ15" s="2" t="str">
        <f>IF(AI15="","",IF(AI15&lt;'VORSCHLAG DGB'!$B$5,'VORSCHLAG DGB'!$B$5-AI15,0))</f>
        <v/>
      </c>
      <c r="AK15" s="2" t="str">
        <f t="shared" si="10"/>
        <v/>
      </c>
      <c r="AL15" s="2">
        <f t="shared" si="11"/>
        <v>15120</v>
      </c>
      <c r="AM15" s="2">
        <f t="shared" si="12"/>
        <v>432</v>
      </c>
      <c r="AN15" s="2">
        <f t="shared" si="13"/>
        <v>15552</v>
      </c>
      <c r="AO15" s="2">
        <f>IF(Z15="","",(Z15*12+AC15*12)/C15)</f>
        <v>630</v>
      </c>
      <c r="AP15" s="2">
        <f>IF(Z15="","",(Z15*12+AE15*12)/$C15)</f>
        <v>648</v>
      </c>
    </row>
    <row r="16" spans="1:42" x14ac:dyDescent="0.25">
      <c r="A16" t="s">
        <v>8</v>
      </c>
      <c r="B16" s="19" t="s">
        <v>246</v>
      </c>
      <c r="C16" s="3">
        <v>36</v>
      </c>
      <c r="D16" s="2">
        <v>768</v>
      </c>
      <c r="E16" s="14">
        <f>IF(D16="","",IF(D16&lt;'VORSCHLAG DGB'!$B$2,'VORSCHLAG DGB'!B$2-D16,0))</f>
        <v>0</v>
      </c>
      <c r="F16" s="14">
        <f t="shared" si="0"/>
        <v>768</v>
      </c>
      <c r="G16" s="17"/>
      <c r="H16" s="14">
        <v>995</v>
      </c>
      <c r="I16" s="14">
        <f>IF(H16="","",IF(H16&lt;'VORSCHLAG DGB'!$B$3,'VORSCHLAG DGB'!$B$3-H16,0))</f>
        <v>0</v>
      </c>
      <c r="J16" s="14">
        <f t="shared" si="1"/>
        <v>995</v>
      </c>
      <c r="K16" s="17"/>
      <c r="L16" s="14">
        <v>1272</v>
      </c>
      <c r="M16" s="14">
        <f>IF(L16="","",IF(L16&lt;'VORSCHLAG DGB'!$B$4,'VORSCHLAG DGB'!$B$4-L16,0))</f>
        <v>0</v>
      </c>
      <c r="N16" s="14">
        <f t="shared" si="2"/>
        <v>1272</v>
      </c>
      <c r="O16" s="17"/>
      <c r="P16" s="14"/>
      <c r="Q16" s="14" t="str">
        <f>IF(P16="","",IF(P16="","",IF(P16&lt;'VORSCHLAG DGB'!$B$5,'VORSCHLAG DGB'!$B$5-P16,0)))</f>
        <v/>
      </c>
      <c r="R16" s="14" t="str">
        <f t="shared" si="3"/>
        <v/>
      </c>
      <c r="S16" s="17"/>
      <c r="T16" s="2">
        <f t="shared" si="4"/>
        <v>36420</v>
      </c>
      <c r="U16" s="2" t="str">
        <f t="shared" si="5"/>
        <v/>
      </c>
      <c r="V16" s="2">
        <f t="shared" si="6"/>
        <v>36420</v>
      </c>
      <c r="W16" s="2">
        <f t="shared" ref="W16:W21" si="14">(D16*12+H16*12+L16*12)/36</f>
        <v>1011.6666666666666</v>
      </c>
      <c r="X16" s="2">
        <f t="shared" ref="X16:X21" si="15">(F16*12+J16*12+N16*12)/$C16</f>
        <v>1011.6666666666666</v>
      </c>
      <c r="Y16" s="23"/>
      <c r="Z16" s="2">
        <v>695</v>
      </c>
      <c r="AA16" s="2">
        <f>IF(Z16="","",IF(Z16&lt;'VORSCHLAG DGB'!$B$2,'VORSCHLAG DGB'!$B$2-Z16,0))</f>
        <v>0</v>
      </c>
      <c r="AB16" s="2">
        <f t="shared" si="7"/>
        <v>695</v>
      </c>
      <c r="AC16" s="2">
        <v>813</v>
      </c>
      <c r="AD16" s="2">
        <f>IF(AC16="","",IF(AC16&lt;'VORSCHLAG DGB'!$B$3,'VORSCHLAG DGB'!$B$3-AC16,0))</f>
        <v>0</v>
      </c>
      <c r="AE16" s="2">
        <f t="shared" si="8"/>
        <v>813</v>
      </c>
      <c r="AF16" s="2">
        <v>1040</v>
      </c>
      <c r="AG16" s="2">
        <f>IF(AF16="","",IF(AF16&lt;'VORSCHLAG DGB'!$B$4,'VORSCHLAG DGB'!$B$4-AF16,0))</f>
        <v>0</v>
      </c>
      <c r="AH16" s="2">
        <f t="shared" si="9"/>
        <v>1040</v>
      </c>
      <c r="AI16" s="2"/>
      <c r="AJ16" s="2" t="str">
        <f>IF(AI16="","",IF(AI16&lt;'VORSCHLAG DGB'!$B$5,'VORSCHLAG DGB'!$B$5-AI16,0))</f>
        <v/>
      </c>
      <c r="AK16" s="2" t="str">
        <f t="shared" si="10"/>
        <v/>
      </c>
      <c r="AL16" s="2">
        <f t="shared" si="11"/>
        <v>30576</v>
      </c>
      <c r="AM16" s="2" t="str">
        <f t="shared" si="12"/>
        <v/>
      </c>
      <c r="AN16" s="2">
        <f t="shared" si="13"/>
        <v>30576</v>
      </c>
      <c r="AO16" s="2">
        <f t="shared" ref="AO16:AO21" si="16">IF(Z16="","",(Z16*12+AC16*12+AF16*12)/C16)</f>
        <v>849.33333333333337</v>
      </c>
      <c r="AP16" s="2">
        <f t="shared" ref="AP16:AP21" si="17">IF(Z16="","",(AB16*12+AE16*12+AH16*12)/$C16)</f>
        <v>849.33333333333337</v>
      </c>
    </row>
    <row r="17" spans="1:42" x14ac:dyDescent="0.25">
      <c r="A17" t="s">
        <v>9</v>
      </c>
      <c r="B17" s="19" t="s">
        <v>246</v>
      </c>
      <c r="C17" s="3">
        <v>36</v>
      </c>
      <c r="D17" s="2">
        <v>768</v>
      </c>
      <c r="E17" s="14">
        <f>IF(D17="","",IF(D17&lt;'VORSCHLAG DGB'!$B$2,'VORSCHLAG DGB'!B$2-D17,0))</f>
        <v>0</v>
      </c>
      <c r="F17" s="14">
        <f t="shared" si="0"/>
        <v>768</v>
      </c>
      <c r="G17" s="17"/>
      <c r="H17" s="14">
        <v>875</v>
      </c>
      <c r="I17" s="14">
        <f>IF(H17="","",IF(H17&lt;'VORSCHLAG DGB'!$B$3,'VORSCHLAG DGB'!$B$3-H17,0))</f>
        <v>0</v>
      </c>
      <c r="J17" s="14">
        <f t="shared" si="1"/>
        <v>875</v>
      </c>
      <c r="K17" s="17"/>
      <c r="L17" s="14">
        <v>985</v>
      </c>
      <c r="M17" s="14">
        <f>IF(L17="","",IF(L17&lt;'VORSCHLAG DGB'!$B$4,'VORSCHLAG DGB'!$B$4-L17,0))</f>
        <v>0</v>
      </c>
      <c r="N17" s="14">
        <f t="shared" si="2"/>
        <v>985</v>
      </c>
      <c r="O17" s="17"/>
      <c r="P17" s="14"/>
      <c r="Q17" s="14" t="str">
        <f>IF(P17="","",IF(P17="","",IF(P17&lt;'VORSCHLAG DGB'!$B$5,'VORSCHLAG DGB'!$B$5-P17,0)))</f>
        <v/>
      </c>
      <c r="R17" s="14" t="str">
        <f t="shared" si="3"/>
        <v/>
      </c>
      <c r="S17" s="17"/>
      <c r="T17" s="2">
        <f t="shared" si="4"/>
        <v>31536</v>
      </c>
      <c r="U17" s="2" t="str">
        <f t="shared" si="5"/>
        <v/>
      </c>
      <c r="V17" s="2">
        <f t="shared" si="6"/>
        <v>31536</v>
      </c>
      <c r="W17" s="2">
        <f t="shared" si="14"/>
        <v>876</v>
      </c>
      <c r="X17" s="2">
        <f t="shared" si="15"/>
        <v>876</v>
      </c>
      <c r="Y17" s="23"/>
      <c r="Z17" s="2">
        <v>826</v>
      </c>
      <c r="AA17" s="2">
        <f>IF(Z17="","",IF(Z17&lt;'VORSCHLAG DGB'!$B$2,'VORSCHLAG DGB'!$B$2-Z17,0))</f>
        <v>0</v>
      </c>
      <c r="AB17" s="2">
        <f t="shared" si="7"/>
        <v>826</v>
      </c>
      <c r="AC17" s="2">
        <v>890</v>
      </c>
      <c r="AD17" s="2">
        <f>IF(AC17="","",IF(AC17&lt;'VORSCHLAG DGB'!$B$3,'VORSCHLAG DGB'!$B$3-AC17,0))</f>
        <v>0</v>
      </c>
      <c r="AE17" s="2">
        <f t="shared" si="8"/>
        <v>890</v>
      </c>
      <c r="AF17" s="2">
        <v>957</v>
      </c>
      <c r="AG17" s="2">
        <f>IF(AF17="","",IF(AF17&lt;'VORSCHLAG DGB'!$B$4,'VORSCHLAG DGB'!$B$4-AF17,0))</f>
        <v>0</v>
      </c>
      <c r="AH17" s="2">
        <f t="shared" si="9"/>
        <v>957</v>
      </c>
      <c r="AI17" s="2"/>
      <c r="AJ17" s="2" t="str">
        <f>IF(AI17="","",IF(AI17&lt;'VORSCHLAG DGB'!$B$5,'VORSCHLAG DGB'!$B$5-AI17,0))</f>
        <v/>
      </c>
      <c r="AK17" s="2" t="str">
        <f t="shared" si="10"/>
        <v/>
      </c>
      <c r="AL17" s="2">
        <f t="shared" si="11"/>
        <v>32076</v>
      </c>
      <c r="AM17" s="2" t="str">
        <f t="shared" si="12"/>
        <v/>
      </c>
      <c r="AN17" s="2">
        <f t="shared" si="13"/>
        <v>32076</v>
      </c>
      <c r="AO17" s="2">
        <f t="shared" si="16"/>
        <v>891</v>
      </c>
      <c r="AP17" s="2">
        <f t="shared" si="17"/>
        <v>891</v>
      </c>
    </row>
    <row r="18" spans="1:42" x14ac:dyDescent="0.25">
      <c r="A18" t="s">
        <v>10</v>
      </c>
      <c r="B18" s="19" t="s">
        <v>246</v>
      </c>
      <c r="C18" s="3">
        <v>36</v>
      </c>
      <c r="D18" s="2">
        <v>793</v>
      </c>
      <c r="E18" s="14">
        <f>IF(D18="","",IF(D18&lt;'VORSCHLAG DGB'!$B$2,'VORSCHLAG DGB'!B$2-D18,0))</f>
        <v>0</v>
      </c>
      <c r="F18" s="14">
        <f t="shared" si="0"/>
        <v>793</v>
      </c>
      <c r="G18" s="17"/>
      <c r="H18" s="14">
        <v>852</v>
      </c>
      <c r="I18" s="14">
        <f>IF(H18="","",IF(H18&lt;'VORSCHLAG DGB'!$B$3,'VORSCHLAG DGB'!$B$3-H18,0))</f>
        <v>0</v>
      </c>
      <c r="J18" s="14">
        <f t="shared" si="1"/>
        <v>852</v>
      </c>
      <c r="K18" s="17"/>
      <c r="L18" s="14">
        <v>910</v>
      </c>
      <c r="M18" s="14">
        <f>IF(L18="","",IF(L18&lt;'VORSCHLAG DGB'!$B$4,'VORSCHLAG DGB'!$B$4-L18,0))</f>
        <v>0</v>
      </c>
      <c r="N18" s="14">
        <f t="shared" si="2"/>
        <v>910</v>
      </c>
      <c r="O18" s="17"/>
      <c r="P18" s="14"/>
      <c r="Q18" s="14" t="str">
        <f>IF(P18="","",IF(P18="","",IF(P18&lt;'VORSCHLAG DGB'!$B$5,'VORSCHLAG DGB'!$B$5-P18,0)))</f>
        <v/>
      </c>
      <c r="R18" s="14" t="str">
        <f t="shared" si="3"/>
        <v/>
      </c>
      <c r="S18" s="17"/>
      <c r="T18" s="2">
        <f t="shared" si="4"/>
        <v>30660</v>
      </c>
      <c r="U18" s="2" t="str">
        <f t="shared" si="5"/>
        <v/>
      </c>
      <c r="V18" s="2">
        <f t="shared" si="6"/>
        <v>30660</v>
      </c>
      <c r="W18" s="2">
        <f t="shared" si="14"/>
        <v>851.66666666666663</v>
      </c>
      <c r="X18" s="2">
        <f t="shared" si="15"/>
        <v>851.66666666666663</v>
      </c>
      <c r="Y18" s="23"/>
      <c r="Z18" s="2">
        <v>729</v>
      </c>
      <c r="AA18" s="2">
        <f>IF(Z18="","",IF(Z18&lt;'VORSCHLAG DGB'!$B$2,'VORSCHLAG DGB'!$B$2-Z18,0))</f>
        <v>0</v>
      </c>
      <c r="AB18" s="2">
        <f t="shared" si="7"/>
        <v>729</v>
      </c>
      <c r="AC18" s="2">
        <v>780</v>
      </c>
      <c r="AD18" s="2">
        <f>IF(AC18="","",IF(AC18&lt;'VORSCHLAG DGB'!$B$3,'VORSCHLAG DGB'!$B$3-AC18,0))</f>
        <v>0</v>
      </c>
      <c r="AE18" s="2">
        <f t="shared" si="8"/>
        <v>780</v>
      </c>
      <c r="AF18" s="2">
        <v>840</v>
      </c>
      <c r="AG18" s="2">
        <f>IF(AF18="","",IF(AF18&lt;'VORSCHLAG DGB'!$B$4,'VORSCHLAG DGB'!$B$4-AF18,0))</f>
        <v>0</v>
      </c>
      <c r="AH18" s="2">
        <f t="shared" si="9"/>
        <v>840</v>
      </c>
      <c r="AI18" s="2"/>
      <c r="AJ18" s="2" t="str">
        <f>IF(AI18="","",IF(AI18&lt;'VORSCHLAG DGB'!$B$5,'VORSCHLAG DGB'!$B$5-AI18,0))</f>
        <v/>
      </c>
      <c r="AK18" s="2" t="str">
        <f t="shared" si="10"/>
        <v/>
      </c>
      <c r="AL18" s="2">
        <f t="shared" si="11"/>
        <v>28188</v>
      </c>
      <c r="AM18" s="2" t="str">
        <f t="shared" si="12"/>
        <v/>
      </c>
      <c r="AN18" s="2">
        <f t="shared" si="13"/>
        <v>28188</v>
      </c>
      <c r="AO18" s="2">
        <f t="shared" si="16"/>
        <v>783</v>
      </c>
      <c r="AP18" s="2">
        <f t="shared" si="17"/>
        <v>783</v>
      </c>
    </row>
    <row r="19" spans="1:42" x14ac:dyDescent="0.25">
      <c r="A19" t="s">
        <v>11</v>
      </c>
      <c r="B19" s="19" t="s">
        <v>247</v>
      </c>
      <c r="C19" s="3">
        <v>36</v>
      </c>
      <c r="D19" s="2">
        <v>785</v>
      </c>
      <c r="E19" s="14">
        <f>IF(D19="","",IF(D19&lt;'VORSCHLAG DGB'!$B$2,'VORSCHLAG DGB'!B$2-D19,0))</f>
        <v>0</v>
      </c>
      <c r="F19" s="14">
        <f t="shared" si="0"/>
        <v>785</v>
      </c>
      <c r="G19" s="17"/>
      <c r="H19" s="14">
        <v>1135</v>
      </c>
      <c r="I19" s="14">
        <f>IF(H19="","",IF(H19&lt;'VORSCHLAG DGB'!$B$3,'VORSCHLAG DGB'!$B$3-H19,0))</f>
        <v>0</v>
      </c>
      <c r="J19" s="14">
        <f t="shared" si="1"/>
        <v>1135</v>
      </c>
      <c r="K19" s="17"/>
      <c r="L19" s="14">
        <v>1410</v>
      </c>
      <c r="M19" s="14">
        <f>IF(L19="","",IF(L19&lt;'VORSCHLAG DGB'!$B$4,'VORSCHLAG DGB'!$B$4-L19,0))</f>
        <v>0</v>
      </c>
      <c r="N19" s="14">
        <f t="shared" si="2"/>
        <v>1410</v>
      </c>
      <c r="O19" s="17"/>
      <c r="P19" s="14"/>
      <c r="Q19" s="14" t="str">
        <f>IF(P19="","",IF(P19="","",IF(P19&lt;'VORSCHLAG DGB'!$B$5,'VORSCHLAG DGB'!$B$5-P19,0)))</f>
        <v/>
      </c>
      <c r="R19" s="14" t="str">
        <f t="shared" si="3"/>
        <v/>
      </c>
      <c r="S19" s="17"/>
      <c r="T19" s="2">
        <f t="shared" si="4"/>
        <v>39960</v>
      </c>
      <c r="U19" s="2" t="str">
        <f t="shared" si="5"/>
        <v/>
      </c>
      <c r="V19" s="2">
        <f t="shared" si="6"/>
        <v>39960</v>
      </c>
      <c r="W19" s="2">
        <f t="shared" si="14"/>
        <v>1110</v>
      </c>
      <c r="X19" s="2">
        <f t="shared" si="15"/>
        <v>1110</v>
      </c>
      <c r="Y19" s="23"/>
      <c r="Z19" s="2">
        <v>705</v>
      </c>
      <c r="AA19" s="2">
        <f>IF(Z19="","",IF(Z19&lt;'VORSCHLAG DGB'!$B$2,'VORSCHLAG DGB'!$B$2-Z19,0))</f>
        <v>0</v>
      </c>
      <c r="AB19" s="2">
        <f t="shared" si="7"/>
        <v>705</v>
      </c>
      <c r="AC19" s="2">
        <v>910</v>
      </c>
      <c r="AD19" s="2">
        <f>IF(AC19="","",IF(AC19&lt;'VORSCHLAG DGB'!$B$3,'VORSCHLAG DGB'!$B$3-AC19,0))</f>
        <v>0</v>
      </c>
      <c r="AE19" s="2">
        <f t="shared" si="8"/>
        <v>910</v>
      </c>
      <c r="AF19" s="2">
        <v>1130</v>
      </c>
      <c r="AG19" s="2">
        <f>IF(AF19="","",IF(AF19&lt;'VORSCHLAG DGB'!$B$4,'VORSCHLAG DGB'!$B$4-AF19,0))</f>
        <v>0</v>
      </c>
      <c r="AH19" s="2">
        <f t="shared" si="9"/>
        <v>1130</v>
      </c>
      <c r="AI19" s="2"/>
      <c r="AJ19" s="2" t="str">
        <f>IF(AI19="","",IF(AI19&lt;'VORSCHLAG DGB'!$B$5,'VORSCHLAG DGB'!$B$5-AI19,0))</f>
        <v/>
      </c>
      <c r="AK19" s="2" t="str">
        <f t="shared" si="10"/>
        <v/>
      </c>
      <c r="AL19" s="2">
        <f t="shared" si="11"/>
        <v>32940</v>
      </c>
      <c r="AM19" s="2" t="str">
        <f t="shared" si="12"/>
        <v/>
      </c>
      <c r="AN19" s="2">
        <f t="shared" si="13"/>
        <v>32940</v>
      </c>
      <c r="AO19" s="2">
        <f t="shared" si="16"/>
        <v>915</v>
      </c>
      <c r="AP19" s="2">
        <f t="shared" si="17"/>
        <v>915</v>
      </c>
    </row>
    <row r="20" spans="1:42" x14ac:dyDescent="0.25">
      <c r="A20" t="s">
        <v>11</v>
      </c>
      <c r="B20" s="19" t="s">
        <v>246</v>
      </c>
      <c r="C20" s="3">
        <v>36</v>
      </c>
      <c r="D20" s="2">
        <v>785</v>
      </c>
      <c r="E20" s="14">
        <f>IF(D20="","",IF(D20&lt;'VORSCHLAG DGB'!$B$2,'VORSCHLAG DGB'!B$2-D20,0))</f>
        <v>0</v>
      </c>
      <c r="F20" s="14">
        <f t="shared" si="0"/>
        <v>785</v>
      </c>
      <c r="G20" s="17"/>
      <c r="H20" s="14">
        <v>1135</v>
      </c>
      <c r="I20" s="14">
        <f>IF(H20="","",IF(H20&lt;'VORSCHLAG DGB'!$B$3,'VORSCHLAG DGB'!$B$3-H20,0))</f>
        <v>0</v>
      </c>
      <c r="J20" s="14">
        <f t="shared" si="1"/>
        <v>1135</v>
      </c>
      <c r="K20" s="17"/>
      <c r="L20" s="14">
        <v>1410</v>
      </c>
      <c r="M20" s="14">
        <f>IF(L20="","",IF(L20&lt;'VORSCHLAG DGB'!$B$4,'VORSCHLAG DGB'!$B$4-L20,0))</f>
        <v>0</v>
      </c>
      <c r="N20" s="14">
        <f t="shared" si="2"/>
        <v>1410</v>
      </c>
      <c r="O20" s="17"/>
      <c r="P20" s="14"/>
      <c r="Q20" s="14" t="str">
        <f>IF(P20="","",IF(P20="","",IF(P20&lt;'VORSCHLAG DGB'!$B$5,'VORSCHLAG DGB'!$B$5-P20,0)))</f>
        <v/>
      </c>
      <c r="R20" s="14" t="str">
        <f t="shared" si="3"/>
        <v/>
      </c>
      <c r="S20" s="17"/>
      <c r="T20" s="2">
        <f t="shared" si="4"/>
        <v>39960</v>
      </c>
      <c r="U20" s="2" t="str">
        <f t="shared" si="5"/>
        <v/>
      </c>
      <c r="V20" s="2">
        <f t="shared" si="6"/>
        <v>39960</v>
      </c>
      <c r="W20" s="2">
        <f t="shared" si="14"/>
        <v>1110</v>
      </c>
      <c r="X20" s="2">
        <f t="shared" si="15"/>
        <v>1110</v>
      </c>
      <c r="Y20" s="23"/>
      <c r="Z20" s="2">
        <v>705</v>
      </c>
      <c r="AA20" s="2">
        <f>IF(Z20="","",IF(Z20&lt;'VORSCHLAG DGB'!$B$2,'VORSCHLAG DGB'!$B$2-Z20,0))</f>
        <v>0</v>
      </c>
      <c r="AB20" s="2">
        <f t="shared" si="7"/>
        <v>705</v>
      </c>
      <c r="AC20" s="2">
        <v>910</v>
      </c>
      <c r="AD20" s="2">
        <f>IF(AC20="","",IF(AC20&lt;'VORSCHLAG DGB'!$B$3,'VORSCHLAG DGB'!$B$3-AC20,0))</f>
        <v>0</v>
      </c>
      <c r="AE20" s="2">
        <f t="shared" si="8"/>
        <v>910</v>
      </c>
      <c r="AF20" s="2">
        <v>1130</v>
      </c>
      <c r="AG20" s="2">
        <f>IF(AF20="","",IF(AF20&lt;'VORSCHLAG DGB'!$B$4,'VORSCHLAG DGB'!$B$4-AF20,0))</f>
        <v>0</v>
      </c>
      <c r="AH20" s="2">
        <f t="shared" si="9"/>
        <v>1130</v>
      </c>
      <c r="AI20" s="2"/>
      <c r="AJ20" s="2" t="str">
        <f>IF(AI20="","",IF(AI20&lt;'VORSCHLAG DGB'!$B$5,'VORSCHLAG DGB'!$B$5-AI20,0))</f>
        <v/>
      </c>
      <c r="AK20" s="2" t="str">
        <f t="shared" si="10"/>
        <v/>
      </c>
      <c r="AL20" s="2">
        <f t="shared" si="11"/>
        <v>32940</v>
      </c>
      <c r="AM20" s="2" t="str">
        <f t="shared" si="12"/>
        <v/>
      </c>
      <c r="AN20" s="2">
        <f t="shared" si="13"/>
        <v>32940</v>
      </c>
      <c r="AO20" s="2">
        <f t="shared" si="16"/>
        <v>915</v>
      </c>
      <c r="AP20" s="2">
        <f t="shared" si="17"/>
        <v>915</v>
      </c>
    </row>
    <row r="21" spans="1:42" x14ac:dyDescent="0.25">
      <c r="A21" t="s">
        <v>12</v>
      </c>
      <c r="B21" s="19" t="s">
        <v>246</v>
      </c>
      <c r="C21" s="3">
        <v>36</v>
      </c>
      <c r="D21" s="2">
        <v>936</v>
      </c>
      <c r="E21" s="14">
        <f>IF(D21="","",IF(D21&lt;'VORSCHLAG DGB'!$B$2,'VORSCHLAG DGB'!B$2-D21,0))</f>
        <v>0</v>
      </c>
      <c r="F21" s="14">
        <f t="shared" si="0"/>
        <v>936</v>
      </c>
      <c r="G21" s="17"/>
      <c r="H21" s="14">
        <v>1071</v>
      </c>
      <c r="I21" s="14">
        <f>IF(H21="","",IF(H21&lt;'VORSCHLAG DGB'!$B$3,'VORSCHLAG DGB'!$B$3-H21,0))</f>
        <v>0</v>
      </c>
      <c r="J21" s="14">
        <f t="shared" si="1"/>
        <v>1071</v>
      </c>
      <c r="K21" s="17"/>
      <c r="L21" s="14">
        <v>1208</v>
      </c>
      <c r="M21" s="14">
        <f>IF(L21="","",IF(L21&lt;'VORSCHLAG DGB'!$B$4,'VORSCHLAG DGB'!$B$4-L21,0))</f>
        <v>0</v>
      </c>
      <c r="N21" s="14">
        <f t="shared" si="2"/>
        <v>1208</v>
      </c>
      <c r="O21" s="17"/>
      <c r="P21" s="14"/>
      <c r="Q21" s="14" t="str">
        <f>IF(P21="","",IF(P21="","",IF(P21&lt;'VORSCHLAG DGB'!$B$5,'VORSCHLAG DGB'!$B$5-P21,0)))</f>
        <v/>
      </c>
      <c r="R21" s="14" t="str">
        <f t="shared" si="3"/>
        <v/>
      </c>
      <c r="S21" s="17"/>
      <c r="T21" s="2">
        <f t="shared" si="4"/>
        <v>38580</v>
      </c>
      <c r="U21" s="2" t="str">
        <f t="shared" si="5"/>
        <v/>
      </c>
      <c r="V21" s="2">
        <f t="shared" si="6"/>
        <v>38580</v>
      </c>
      <c r="W21" s="2">
        <f t="shared" si="14"/>
        <v>1071.6666666666667</v>
      </c>
      <c r="X21" s="2">
        <f t="shared" si="15"/>
        <v>1071.6666666666667</v>
      </c>
      <c r="Y21" s="23"/>
      <c r="Z21" s="2">
        <v>936</v>
      </c>
      <c r="AA21" s="2">
        <f>IF(Z21="","",IF(Z21&lt;'VORSCHLAG DGB'!$B$2,'VORSCHLAG DGB'!$B$2-Z21,0))</f>
        <v>0</v>
      </c>
      <c r="AB21" s="2">
        <f t="shared" si="7"/>
        <v>936</v>
      </c>
      <c r="AC21" s="2">
        <v>1071</v>
      </c>
      <c r="AD21" s="2">
        <f>IF(AC21="","",IF(AC21&lt;'VORSCHLAG DGB'!$B$3,'VORSCHLAG DGB'!$B$3-AC21,0))</f>
        <v>0</v>
      </c>
      <c r="AE21" s="2">
        <f t="shared" si="8"/>
        <v>1071</v>
      </c>
      <c r="AF21" s="2">
        <v>1208</v>
      </c>
      <c r="AG21" s="2">
        <f>IF(AF21="","",IF(AF21&lt;'VORSCHLAG DGB'!$B$4,'VORSCHLAG DGB'!$B$4-AF21,0))</f>
        <v>0</v>
      </c>
      <c r="AH21" s="2">
        <f t="shared" si="9"/>
        <v>1208</v>
      </c>
      <c r="AI21" s="2"/>
      <c r="AJ21" s="2" t="str">
        <f>IF(AI21="","",IF(AI21&lt;'VORSCHLAG DGB'!$B$5,'VORSCHLAG DGB'!$B$5-AI21,0))</f>
        <v/>
      </c>
      <c r="AK21" s="2" t="str">
        <f t="shared" si="10"/>
        <v/>
      </c>
      <c r="AL21" s="2">
        <f t="shared" si="11"/>
        <v>38580</v>
      </c>
      <c r="AM21" s="2" t="str">
        <f t="shared" si="12"/>
        <v/>
      </c>
      <c r="AN21" s="2">
        <f t="shared" si="13"/>
        <v>38580</v>
      </c>
      <c r="AO21" s="2">
        <f t="shared" si="16"/>
        <v>1071.6666666666667</v>
      </c>
      <c r="AP21" s="2">
        <f t="shared" si="17"/>
        <v>1071.6666666666667</v>
      </c>
    </row>
    <row r="22" spans="1:42" x14ac:dyDescent="0.25">
      <c r="A22" t="s">
        <v>13</v>
      </c>
      <c r="B22" s="19" t="s">
        <v>246</v>
      </c>
      <c r="C22" s="3">
        <v>42</v>
      </c>
      <c r="D22" s="2">
        <v>919</v>
      </c>
      <c r="E22" s="14">
        <f>IF(D22="","",IF(D22&lt;'VORSCHLAG DGB'!$B$2,'VORSCHLAG DGB'!B$2-D22,0))</f>
        <v>0</v>
      </c>
      <c r="F22" s="14">
        <f t="shared" si="0"/>
        <v>919</v>
      </c>
      <c r="G22" s="17"/>
      <c r="H22" s="14">
        <v>984</v>
      </c>
      <c r="I22" s="14">
        <f>IF(H22="","",IF(H22&lt;'VORSCHLAG DGB'!$B$3,'VORSCHLAG DGB'!$B$3-H22,0))</f>
        <v>0</v>
      </c>
      <c r="J22" s="14">
        <f t="shared" si="1"/>
        <v>984</v>
      </c>
      <c r="K22" s="17"/>
      <c r="L22" s="14">
        <v>1064</v>
      </c>
      <c r="M22" s="14">
        <f>IF(L22="","",IF(L22&lt;'VORSCHLAG DGB'!$B$4,'VORSCHLAG DGB'!$B$4-L22,0))</f>
        <v>0</v>
      </c>
      <c r="N22" s="14">
        <f t="shared" si="2"/>
        <v>1064</v>
      </c>
      <c r="O22" s="17"/>
      <c r="P22" s="14">
        <v>1140</v>
      </c>
      <c r="Q22" s="14">
        <f>IF(P22="","",IF(P22="","",IF(P22&lt;'VORSCHLAG DGB'!$B$5,'VORSCHLAG DGB'!$B$5-P22,0)))</f>
        <v>0</v>
      </c>
      <c r="R22" s="14">
        <f t="shared" si="3"/>
        <v>1140</v>
      </c>
      <c r="S22" s="17"/>
      <c r="T22" s="2">
        <f t="shared" si="4"/>
        <v>42444</v>
      </c>
      <c r="U22" s="2" t="str">
        <f t="shared" si="5"/>
        <v/>
      </c>
      <c r="V22" s="2">
        <f t="shared" si="6"/>
        <v>42444</v>
      </c>
      <c r="W22" s="2">
        <f>(12*D22+12*H22+12*L22+(C22-36)*P22)/C22</f>
        <v>1010.5714285714286</v>
      </c>
      <c r="X22" s="2">
        <f>IF(D22="","",(F22*12+J22*12+N22*12+(C22-36)*R22)/C22)</f>
        <v>1010.5714285714286</v>
      </c>
      <c r="Y22" s="23"/>
      <c r="Z22" s="2">
        <v>908</v>
      </c>
      <c r="AA22" s="2">
        <f>IF(Z22="","",IF(Z22&lt;'VORSCHLAG DGB'!$B$2,'VORSCHLAG DGB'!$B$2-Z22,0))</f>
        <v>0</v>
      </c>
      <c r="AB22" s="2">
        <f t="shared" si="7"/>
        <v>908</v>
      </c>
      <c r="AC22" s="2">
        <v>958</v>
      </c>
      <c r="AD22" s="2">
        <f>IF(AC22="","",IF(AC22&lt;'VORSCHLAG DGB'!$B$3,'VORSCHLAG DGB'!$B$3-AC22,0))</f>
        <v>0</v>
      </c>
      <c r="AE22" s="2">
        <f t="shared" si="8"/>
        <v>958</v>
      </c>
      <c r="AF22" s="2">
        <v>1007</v>
      </c>
      <c r="AG22" s="2">
        <f>IF(AF22="","",IF(AF22&lt;'VORSCHLAG DGB'!$B$4,'VORSCHLAG DGB'!$B$4-AF22,0))</f>
        <v>0</v>
      </c>
      <c r="AH22" s="2">
        <f t="shared" si="9"/>
        <v>1007</v>
      </c>
      <c r="AI22" s="2">
        <v>1065</v>
      </c>
      <c r="AJ22" s="2">
        <f>IF(AI22="","",IF(AI22&lt;'VORSCHLAG DGB'!$B$5,'VORSCHLAG DGB'!$B$5-AI22,0))</f>
        <v>0</v>
      </c>
      <c r="AK22" s="2">
        <f t="shared" si="10"/>
        <v>1065</v>
      </c>
      <c r="AL22" s="2">
        <f t="shared" si="11"/>
        <v>40866</v>
      </c>
      <c r="AM22" s="2" t="str">
        <f t="shared" si="12"/>
        <v/>
      </c>
      <c r="AN22" s="2">
        <f t="shared" si="13"/>
        <v>40866</v>
      </c>
      <c r="AO22" s="2">
        <f>IF(Z22="","",(Z22*12+AC22*12+AF22*12+(C22-36)*AI22)/C22)</f>
        <v>973</v>
      </c>
      <c r="AP22" s="2">
        <f>IF(Z22="","",(12*AB22+12*AE22+12*AH22+(C22-36)*AK22)/C22)</f>
        <v>973</v>
      </c>
    </row>
    <row r="23" spans="1:42" x14ac:dyDescent="0.25">
      <c r="A23" t="s">
        <v>14</v>
      </c>
      <c r="B23" s="19" t="s">
        <v>247</v>
      </c>
      <c r="C23" s="3">
        <v>36</v>
      </c>
      <c r="D23" s="2">
        <v>537</v>
      </c>
      <c r="E23" s="14">
        <f>IF(D23="","",IF(D23&lt;'VORSCHLAG DGB'!$B$2,'VORSCHLAG DGB'!B$2-D23,0))</f>
        <v>98</v>
      </c>
      <c r="F23" s="14">
        <f t="shared" si="0"/>
        <v>635</v>
      </c>
      <c r="G23" s="17"/>
      <c r="H23" s="14">
        <v>584</v>
      </c>
      <c r="I23" s="14">
        <f>IF(H23="","",IF(H23&lt;'VORSCHLAG DGB'!$B$3,'VORSCHLAG DGB'!$B$3-H23,0))</f>
        <v>112</v>
      </c>
      <c r="J23" s="14">
        <f t="shared" si="1"/>
        <v>696</v>
      </c>
      <c r="K23" s="17"/>
      <c r="L23" s="14">
        <v>642</v>
      </c>
      <c r="M23" s="14">
        <f>IF(L23="","",IF(L23&lt;'VORSCHLAG DGB'!$B$4,'VORSCHLAG DGB'!$B$4-L23,0))</f>
        <v>126</v>
      </c>
      <c r="N23" s="14">
        <f t="shared" si="2"/>
        <v>768</v>
      </c>
      <c r="O23" s="17"/>
      <c r="P23" s="14"/>
      <c r="Q23" s="14" t="str">
        <f>IF(P23="","",IF(P23="","",IF(P23&lt;'VORSCHLAG DGB'!$B$5,'VORSCHLAG DGB'!$B$5-P23,0)))</f>
        <v/>
      </c>
      <c r="R23" s="14" t="str">
        <f t="shared" si="3"/>
        <v/>
      </c>
      <c r="S23" s="17"/>
      <c r="T23" s="2">
        <f t="shared" si="4"/>
        <v>21156</v>
      </c>
      <c r="U23" s="2">
        <f t="shared" si="5"/>
        <v>4032</v>
      </c>
      <c r="V23" s="2">
        <f t="shared" si="6"/>
        <v>25188</v>
      </c>
      <c r="W23" s="2">
        <f>(D23*12+H23*12+L23*12)/36</f>
        <v>587.66666666666663</v>
      </c>
      <c r="X23" s="2">
        <f>(F23*12+J23*12+N23*12)/$C23</f>
        <v>699.66666666666663</v>
      </c>
      <c r="Y23" s="23"/>
      <c r="Z23" s="2">
        <v>537</v>
      </c>
      <c r="AA23" s="2">
        <f>IF(Z23="","",IF(Z23&lt;'VORSCHLAG DGB'!$B$2,'VORSCHLAG DGB'!$B$2-Z23,0))</f>
        <v>98</v>
      </c>
      <c r="AB23" s="2">
        <f t="shared" si="7"/>
        <v>635</v>
      </c>
      <c r="AC23" s="2">
        <v>584</v>
      </c>
      <c r="AD23" s="2">
        <f>IF(AC23="","",IF(AC23&lt;'VORSCHLAG DGB'!$B$3,'VORSCHLAG DGB'!$B$3-AC23,0))</f>
        <v>112</v>
      </c>
      <c r="AE23" s="2">
        <f t="shared" si="8"/>
        <v>696</v>
      </c>
      <c r="AF23" s="2">
        <v>642</v>
      </c>
      <c r="AG23" s="2">
        <f>IF(AF23="","",IF(AF23&lt;'VORSCHLAG DGB'!$B$4,'VORSCHLAG DGB'!$B$4-AF23,0))</f>
        <v>126</v>
      </c>
      <c r="AH23" s="2">
        <f t="shared" si="9"/>
        <v>768</v>
      </c>
      <c r="AI23" s="2"/>
      <c r="AJ23" s="2" t="str">
        <f>IF(AI23="","",IF(AI23&lt;'VORSCHLAG DGB'!$B$5,'VORSCHLAG DGB'!$B$5-AI23,0))</f>
        <v/>
      </c>
      <c r="AK23" s="2" t="str">
        <f t="shared" si="10"/>
        <v/>
      </c>
      <c r="AL23" s="2">
        <f t="shared" si="11"/>
        <v>21156</v>
      </c>
      <c r="AM23" s="2">
        <f t="shared" si="12"/>
        <v>4032</v>
      </c>
      <c r="AN23" s="2">
        <f t="shared" si="13"/>
        <v>25188</v>
      </c>
      <c r="AO23" s="2">
        <f>IF(Z23="","",(Z23*12+AC23*12+AF23*12)/C23)</f>
        <v>587.66666666666663</v>
      </c>
      <c r="AP23" s="2">
        <f>IF(Z23="","",(AB23*12+AE23*12+AH23*12)/$C23)</f>
        <v>699.66666666666663</v>
      </c>
    </row>
    <row r="24" spans="1:42" x14ac:dyDescent="0.25">
      <c r="A24" t="s">
        <v>15</v>
      </c>
      <c r="B24" s="19" t="s">
        <v>246</v>
      </c>
      <c r="C24" s="3">
        <v>36</v>
      </c>
      <c r="D24" s="2">
        <v>837</v>
      </c>
      <c r="E24" s="14">
        <f>IF(D24="","",IF(D24&lt;'VORSCHLAG DGB'!$B$2,'VORSCHLAG DGB'!B$2-D24,0))</f>
        <v>0</v>
      </c>
      <c r="F24" s="14">
        <f t="shared" si="0"/>
        <v>837</v>
      </c>
      <c r="G24" s="17"/>
      <c r="H24" s="14">
        <v>966</v>
      </c>
      <c r="I24" s="14">
        <f>IF(H24="","",IF(H24&lt;'VORSCHLAG DGB'!$B$3,'VORSCHLAG DGB'!$B$3-H24,0))</f>
        <v>0</v>
      </c>
      <c r="J24" s="14">
        <f t="shared" si="1"/>
        <v>966</v>
      </c>
      <c r="K24" s="17"/>
      <c r="L24" s="14">
        <v>1085</v>
      </c>
      <c r="M24" s="14">
        <f>IF(L24="","",IF(L24&lt;'VORSCHLAG DGB'!$B$4,'VORSCHLAG DGB'!$B$4-L24,0))</f>
        <v>0</v>
      </c>
      <c r="N24" s="14">
        <f t="shared" si="2"/>
        <v>1085</v>
      </c>
      <c r="O24" s="17"/>
      <c r="P24" s="14"/>
      <c r="Q24" s="14" t="str">
        <f>IF(P24="","",IF(P24="","",IF(P24&lt;'VORSCHLAG DGB'!$B$5,'VORSCHLAG DGB'!$B$5-P24,0)))</f>
        <v/>
      </c>
      <c r="R24" s="14" t="str">
        <f t="shared" si="3"/>
        <v/>
      </c>
      <c r="S24" s="17"/>
      <c r="T24" s="2">
        <f t="shared" si="4"/>
        <v>34656</v>
      </c>
      <c r="U24" s="2" t="str">
        <f t="shared" si="5"/>
        <v/>
      </c>
      <c r="V24" s="2">
        <f t="shared" si="6"/>
        <v>34656</v>
      </c>
      <c r="W24" s="2">
        <f>(D24*12+H24*12+L24*12)/36</f>
        <v>962.66666666666663</v>
      </c>
      <c r="X24" s="2">
        <f>(F24*12+J24*12+N24*12)/$C24</f>
        <v>962.66666666666663</v>
      </c>
      <c r="Y24" s="23"/>
      <c r="Z24" s="2">
        <v>809</v>
      </c>
      <c r="AA24" s="2">
        <f>IF(Z24="","",IF(Z24&lt;'VORSCHLAG DGB'!$B$2,'VORSCHLAG DGB'!$B$2-Z24,0))</f>
        <v>0</v>
      </c>
      <c r="AB24" s="2">
        <f t="shared" si="7"/>
        <v>809</v>
      </c>
      <c r="AC24" s="2">
        <v>941</v>
      </c>
      <c r="AD24" s="2">
        <f>IF(AC24="","",IF(AC24&lt;'VORSCHLAG DGB'!$B$3,'VORSCHLAG DGB'!$B$3-AC24,0))</f>
        <v>0</v>
      </c>
      <c r="AE24" s="2">
        <f t="shared" si="8"/>
        <v>941</v>
      </c>
      <c r="AF24" s="2">
        <v>1070</v>
      </c>
      <c r="AG24" s="2">
        <f>IF(AF24="","",IF(AF24&lt;'VORSCHLAG DGB'!$B$4,'VORSCHLAG DGB'!$B$4-AF24,0))</f>
        <v>0</v>
      </c>
      <c r="AH24" s="2">
        <f t="shared" si="9"/>
        <v>1070</v>
      </c>
      <c r="AI24" s="2"/>
      <c r="AJ24" s="2" t="str">
        <f>IF(AI24="","",IF(AI24&lt;'VORSCHLAG DGB'!$B$5,'VORSCHLAG DGB'!$B$5-AI24,0))</f>
        <v/>
      </c>
      <c r="AK24" s="2" t="str">
        <f t="shared" si="10"/>
        <v/>
      </c>
      <c r="AL24" s="2">
        <f t="shared" si="11"/>
        <v>33840</v>
      </c>
      <c r="AM24" s="2" t="str">
        <f t="shared" si="12"/>
        <v/>
      </c>
      <c r="AN24" s="2">
        <f t="shared" si="13"/>
        <v>33840</v>
      </c>
      <c r="AO24" s="2">
        <f>IF(Z24="","",(Z24*12+AC24*12+AF24*12)/C24)</f>
        <v>940</v>
      </c>
      <c r="AP24" s="2">
        <f>IF(Z24="","",(AB24*12+AE24*12+AH24*12)/$C24)</f>
        <v>940</v>
      </c>
    </row>
    <row r="25" spans="1:42" x14ac:dyDescent="0.25">
      <c r="A25" t="s">
        <v>16</v>
      </c>
      <c r="B25" s="19" t="s">
        <v>246</v>
      </c>
      <c r="C25" s="3">
        <v>36</v>
      </c>
      <c r="D25" s="2">
        <v>794</v>
      </c>
      <c r="E25" s="14">
        <f>IF(D25="","",IF(D25&lt;'VORSCHLAG DGB'!$B$2,'VORSCHLAG DGB'!B$2-D25,0))</f>
        <v>0</v>
      </c>
      <c r="F25" s="14">
        <f t="shared" si="0"/>
        <v>794</v>
      </c>
      <c r="G25" s="17"/>
      <c r="H25" s="14">
        <v>874</v>
      </c>
      <c r="I25" s="14">
        <f>IF(H25="","",IF(H25&lt;'VORSCHLAG DGB'!$B$3,'VORSCHLAG DGB'!$B$3-H25,0))</f>
        <v>0</v>
      </c>
      <c r="J25" s="14">
        <f t="shared" si="1"/>
        <v>874</v>
      </c>
      <c r="K25" s="17"/>
      <c r="L25" s="14">
        <v>961</v>
      </c>
      <c r="M25" s="14">
        <f>IF(L25="","",IF(L25&lt;'VORSCHLAG DGB'!$B$4,'VORSCHLAG DGB'!$B$4-L25,0))</f>
        <v>0</v>
      </c>
      <c r="N25" s="14">
        <f t="shared" si="2"/>
        <v>961</v>
      </c>
      <c r="O25" s="17"/>
      <c r="P25" s="14"/>
      <c r="Q25" s="14" t="str">
        <f>IF(P25="","",IF(P25="","",IF(P25&lt;'VORSCHLAG DGB'!$B$5,'VORSCHLAG DGB'!$B$5-P25,0)))</f>
        <v/>
      </c>
      <c r="R25" s="14" t="str">
        <f t="shared" si="3"/>
        <v/>
      </c>
      <c r="S25" s="17"/>
      <c r="T25" s="2">
        <f t="shared" si="4"/>
        <v>31548</v>
      </c>
      <c r="U25" s="2" t="str">
        <f t="shared" si="5"/>
        <v/>
      </c>
      <c r="V25" s="2">
        <f t="shared" si="6"/>
        <v>31548</v>
      </c>
      <c r="W25" s="2">
        <f>(D25*12+H25*12+L25*12)/36</f>
        <v>876.33333333333337</v>
      </c>
      <c r="X25" s="2">
        <f>(F25*12+J25*12+N25*12)/$C25</f>
        <v>876.33333333333337</v>
      </c>
      <c r="Y25" s="23"/>
      <c r="Z25" s="2">
        <v>594</v>
      </c>
      <c r="AA25" s="2">
        <f>IF(Z25="","",IF(Z25&lt;'VORSCHLAG DGB'!$B$2,'VORSCHLAG DGB'!$B$2-Z25,0))</f>
        <v>41</v>
      </c>
      <c r="AB25" s="2">
        <f t="shared" si="7"/>
        <v>635</v>
      </c>
      <c r="AC25" s="2">
        <v>654</v>
      </c>
      <c r="AD25" s="2">
        <f>IF(AC25="","",IF(AC25&lt;'VORSCHLAG DGB'!$B$3,'VORSCHLAG DGB'!$B$3-AC25,0))</f>
        <v>42</v>
      </c>
      <c r="AE25" s="2">
        <f t="shared" si="8"/>
        <v>696</v>
      </c>
      <c r="AF25" s="2">
        <v>694</v>
      </c>
      <c r="AG25" s="2">
        <f>IF(AF25="","",IF(AF25&lt;'VORSCHLAG DGB'!$B$4,'VORSCHLAG DGB'!$B$4-AF25,0))</f>
        <v>74</v>
      </c>
      <c r="AH25" s="2">
        <f t="shared" si="9"/>
        <v>768</v>
      </c>
      <c r="AI25" s="2"/>
      <c r="AJ25" s="2" t="str">
        <f>IF(AI25="","",IF(AI25&lt;'VORSCHLAG DGB'!$B$5,'VORSCHLAG DGB'!$B$5-AI25,0))</f>
        <v/>
      </c>
      <c r="AK25" s="2" t="str">
        <f t="shared" si="10"/>
        <v/>
      </c>
      <c r="AL25" s="2">
        <f t="shared" si="11"/>
        <v>23304</v>
      </c>
      <c r="AM25" s="2">
        <f t="shared" si="12"/>
        <v>1884</v>
      </c>
      <c r="AN25" s="2">
        <f t="shared" si="13"/>
        <v>25188</v>
      </c>
      <c r="AO25" s="2">
        <f>IF(Z25="","",(Z25*12+AC25*12+AF25*12)/C25)</f>
        <v>647.33333333333337</v>
      </c>
      <c r="AP25" s="2">
        <f>IF(Z25="","",(AB25*12+AE25*12+AH25*12)/$C25)</f>
        <v>699.66666666666663</v>
      </c>
    </row>
    <row r="26" spans="1:42" x14ac:dyDescent="0.25">
      <c r="A26" t="s">
        <v>17</v>
      </c>
      <c r="B26" s="19" t="s">
        <v>246</v>
      </c>
      <c r="C26" s="3">
        <v>42</v>
      </c>
      <c r="D26" s="2">
        <v>923</v>
      </c>
      <c r="E26" s="14">
        <f>IF(D26="","",IF(D26&lt;'VORSCHLAG DGB'!$B$2,'VORSCHLAG DGB'!B$2-D26,0))</f>
        <v>0</v>
      </c>
      <c r="F26" s="14">
        <f t="shared" si="0"/>
        <v>923</v>
      </c>
      <c r="G26" s="17"/>
      <c r="H26" s="14">
        <v>990</v>
      </c>
      <c r="I26" s="14">
        <f>IF(H26="","",IF(H26&lt;'VORSCHLAG DGB'!$B$3,'VORSCHLAG DGB'!$B$3-H26,0))</f>
        <v>0</v>
      </c>
      <c r="J26" s="14">
        <f t="shared" si="1"/>
        <v>990</v>
      </c>
      <c r="K26" s="17"/>
      <c r="L26" s="14">
        <v>1076</v>
      </c>
      <c r="M26" s="14">
        <f>IF(L26="","",IF(L26&lt;'VORSCHLAG DGB'!$B$4,'VORSCHLAG DGB'!$B$4-L26,0))</f>
        <v>0</v>
      </c>
      <c r="N26" s="14">
        <f t="shared" si="2"/>
        <v>1076</v>
      </c>
      <c r="O26" s="17"/>
      <c r="P26" s="14">
        <v>1154</v>
      </c>
      <c r="Q26" s="14">
        <f>IF(P26="","",IF(P26="","",IF(P26&lt;'VORSCHLAG DGB'!$B$5,'VORSCHLAG DGB'!$B$5-P26,0)))</f>
        <v>0</v>
      </c>
      <c r="R26" s="14">
        <f t="shared" si="3"/>
        <v>1154</v>
      </c>
      <c r="S26" s="17"/>
      <c r="T26" s="2">
        <f t="shared" si="4"/>
        <v>42792</v>
      </c>
      <c r="U26" s="2" t="str">
        <f t="shared" si="5"/>
        <v/>
      </c>
      <c r="V26" s="2">
        <f t="shared" si="6"/>
        <v>42792</v>
      </c>
      <c r="W26" s="2">
        <f>(12*D26+12*H26+12*L26+(C26-36)*P26)/C26</f>
        <v>1018.8571428571429</v>
      </c>
      <c r="X26" s="2">
        <f>IF(D26="","",(F26*12+J26*12+N26*12+(C26-36)*R26)/C26)</f>
        <v>1018.8571428571429</v>
      </c>
      <c r="Y26" s="23"/>
      <c r="Z26" s="2">
        <v>830</v>
      </c>
      <c r="AA26" s="2">
        <f>IF(Z26="","",IF(Z26&lt;'VORSCHLAG DGB'!$B$2,'VORSCHLAG DGB'!$B$2-Z26,0))</f>
        <v>0</v>
      </c>
      <c r="AB26" s="2">
        <f t="shared" si="7"/>
        <v>830</v>
      </c>
      <c r="AC26" s="2">
        <v>875</v>
      </c>
      <c r="AD26" s="2">
        <f>IF(AC26="","",IF(AC26&lt;'VORSCHLAG DGB'!$B$3,'VORSCHLAG DGB'!$B$3-AC26,0))</f>
        <v>0</v>
      </c>
      <c r="AE26" s="2">
        <f t="shared" si="8"/>
        <v>875</v>
      </c>
      <c r="AF26" s="2">
        <v>921</v>
      </c>
      <c r="AG26" s="2">
        <f>IF(AF26="","",IF(AF26&lt;'VORSCHLAG DGB'!$B$4,'VORSCHLAG DGB'!$B$4-AF26,0))</f>
        <v>0</v>
      </c>
      <c r="AH26" s="2">
        <f t="shared" si="9"/>
        <v>921</v>
      </c>
      <c r="AI26" s="2">
        <v>973</v>
      </c>
      <c r="AJ26" s="2">
        <f>IF(AI26="","",IF(AI26&lt;'VORSCHLAG DGB'!$B$5,'VORSCHLAG DGB'!$B$5-AI26,0))</f>
        <v>0</v>
      </c>
      <c r="AK26" s="2">
        <f t="shared" si="10"/>
        <v>973</v>
      </c>
      <c r="AL26" s="2">
        <f t="shared" si="11"/>
        <v>37350</v>
      </c>
      <c r="AM26" s="2" t="str">
        <f t="shared" si="12"/>
        <v/>
      </c>
      <c r="AN26" s="2">
        <f t="shared" si="13"/>
        <v>37350</v>
      </c>
      <c r="AO26" s="2">
        <f>IF(Z26="","",(Z26*12+AC26*12+AF26*12+(C26-36)*AI26)/C26)</f>
        <v>889.28571428571433</v>
      </c>
      <c r="AP26" s="2">
        <f>IF(Z26="","",(12*AB26+12*AE26+12*AH26+(C26-36)*AK26)/C26)</f>
        <v>889.28571428571433</v>
      </c>
    </row>
    <row r="27" spans="1:42" x14ac:dyDescent="0.25">
      <c r="A27" t="s">
        <v>18</v>
      </c>
      <c r="B27" s="19" t="s">
        <v>246</v>
      </c>
      <c r="C27" s="3">
        <v>42</v>
      </c>
      <c r="D27" s="2">
        <v>918</v>
      </c>
      <c r="E27" s="14">
        <f>IF(D27="","",IF(D27&lt;'VORSCHLAG DGB'!$B$2,'VORSCHLAG DGB'!B$2-D27,0))</f>
        <v>0</v>
      </c>
      <c r="F27" s="14">
        <f t="shared" si="0"/>
        <v>918</v>
      </c>
      <c r="G27" s="17"/>
      <c r="H27" s="14">
        <v>980</v>
      </c>
      <c r="I27" s="14">
        <f>IF(H27="","",IF(H27&lt;'VORSCHLAG DGB'!$B$3,'VORSCHLAG DGB'!$B$3-H27,0))</f>
        <v>0</v>
      </c>
      <c r="J27" s="14">
        <f t="shared" si="1"/>
        <v>980</v>
      </c>
      <c r="K27" s="17"/>
      <c r="L27" s="14">
        <v>1062</v>
      </c>
      <c r="M27" s="14">
        <f>IF(L27="","",IF(L27&lt;'VORSCHLAG DGB'!$B$4,'VORSCHLAG DGB'!$B$4-L27,0))</f>
        <v>0</v>
      </c>
      <c r="N27" s="14">
        <f t="shared" si="2"/>
        <v>1062</v>
      </c>
      <c r="O27" s="17"/>
      <c r="P27" s="14">
        <v>1134</v>
      </c>
      <c r="Q27" s="14">
        <f>IF(P27="","",IF(P27="","",IF(P27&lt;'VORSCHLAG DGB'!$B$5,'VORSCHLAG DGB'!$B$5-P27,0)))</f>
        <v>0</v>
      </c>
      <c r="R27" s="14">
        <f t="shared" si="3"/>
        <v>1134</v>
      </c>
      <c r="S27" s="17"/>
      <c r="T27" s="2">
        <f t="shared" si="4"/>
        <v>42324</v>
      </c>
      <c r="U27" s="2" t="str">
        <f t="shared" si="5"/>
        <v/>
      </c>
      <c r="V27" s="2">
        <f t="shared" si="6"/>
        <v>42324</v>
      </c>
      <c r="W27" s="2">
        <f>(12*D27+12*H27+12*L27+(C27-36)*P27)/C27</f>
        <v>1007.7142857142857</v>
      </c>
      <c r="X27" s="2">
        <f>IF(D27="","",(F27*12+J27*12+N27*12+(C27-36)*R27)/C27)</f>
        <v>1007.7142857142857</v>
      </c>
      <c r="Y27" s="23"/>
      <c r="Z27" s="2">
        <v>830</v>
      </c>
      <c r="AA27" s="2">
        <f>IF(Z27="","",IF(Z27&lt;'VORSCHLAG DGB'!$B$2,'VORSCHLAG DGB'!$B$2-Z27,0))</f>
        <v>0</v>
      </c>
      <c r="AB27" s="2">
        <f t="shared" si="7"/>
        <v>830</v>
      </c>
      <c r="AC27" s="2">
        <v>875</v>
      </c>
      <c r="AD27" s="2">
        <f>IF(AC27="","",IF(AC27&lt;'VORSCHLAG DGB'!$B$3,'VORSCHLAG DGB'!$B$3-AC27,0))</f>
        <v>0</v>
      </c>
      <c r="AE27" s="2">
        <f t="shared" si="8"/>
        <v>875</v>
      </c>
      <c r="AF27" s="2">
        <v>921</v>
      </c>
      <c r="AG27" s="2">
        <f>IF(AF27="","",IF(AF27&lt;'VORSCHLAG DGB'!$B$4,'VORSCHLAG DGB'!$B$4-AF27,0))</f>
        <v>0</v>
      </c>
      <c r="AH27" s="2">
        <f t="shared" si="9"/>
        <v>921</v>
      </c>
      <c r="AI27" s="2">
        <v>973</v>
      </c>
      <c r="AJ27" s="2">
        <f>IF(AI27="","",IF(AI27&lt;'VORSCHLAG DGB'!$B$5,'VORSCHLAG DGB'!$B$5-AI27,0))</f>
        <v>0</v>
      </c>
      <c r="AK27" s="2">
        <f t="shared" si="10"/>
        <v>973</v>
      </c>
      <c r="AL27" s="2">
        <f t="shared" si="11"/>
        <v>37350</v>
      </c>
      <c r="AM27" s="2" t="str">
        <f t="shared" si="12"/>
        <v/>
      </c>
      <c r="AN27" s="2">
        <f t="shared" si="13"/>
        <v>37350</v>
      </c>
      <c r="AO27" s="2">
        <f>IF(Z27="","",(Z27*12+AC27*12+AF27*12+(C27-36)*AI27)/C27)</f>
        <v>889.28571428571433</v>
      </c>
      <c r="AP27" s="2">
        <f>IF(Z27="","",(12*AB27+12*AE27+12*AH27+(C27-36)*AK27)/C27)</f>
        <v>889.28571428571433</v>
      </c>
    </row>
    <row r="28" spans="1:42" x14ac:dyDescent="0.25">
      <c r="A28" t="s">
        <v>19</v>
      </c>
      <c r="B28" s="19" t="s">
        <v>247</v>
      </c>
      <c r="C28" s="3">
        <v>36</v>
      </c>
      <c r="D28" s="2">
        <v>650</v>
      </c>
      <c r="E28" s="14">
        <f>IF(D28="","",IF(D28&lt;'VORSCHLAG DGB'!$B$2,'VORSCHLAG DGB'!B$2-D28,0))</f>
        <v>0</v>
      </c>
      <c r="F28" s="14">
        <f t="shared" si="0"/>
        <v>650</v>
      </c>
      <c r="G28" s="17"/>
      <c r="H28" s="14">
        <v>800</v>
      </c>
      <c r="I28" s="14">
        <f>IF(H28="","",IF(H28&lt;'VORSCHLAG DGB'!$B$3,'VORSCHLAG DGB'!$B$3-H28,0))</f>
        <v>0</v>
      </c>
      <c r="J28" s="14">
        <f t="shared" si="1"/>
        <v>800</v>
      </c>
      <c r="K28" s="17"/>
      <c r="L28" s="14">
        <v>1050</v>
      </c>
      <c r="M28" s="14">
        <f>IF(L28="","",IF(L28&lt;'VORSCHLAG DGB'!$B$4,'VORSCHLAG DGB'!$B$4-L28,0))</f>
        <v>0</v>
      </c>
      <c r="N28" s="14">
        <f t="shared" si="2"/>
        <v>1050</v>
      </c>
      <c r="O28" s="17"/>
      <c r="P28" s="14"/>
      <c r="Q28" s="14" t="str">
        <f>IF(P28="","",IF(P28="","",IF(P28&lt;'VORSCHLAG DGB'!$B$5,'VORSCHLAG DGB'!$B$5-P28,0)))</f>
        <v/>
      </c>
      <c r="R28" s="14" t="str">
        <f t="shared" si="3"/>
        <v/>
      </c>
      <c r="S28" s="17"/>
      <c r="T28" s="2">
        <f t="shared" si="4"/>
        <v>30000</v>
      </c>
      <c r="U28" s="2" t="str">
        <f t="shared" si="5"/>
        <v/>
      </c>
      <c r="V28" s="2">
        <f t="shared" si="6"/>
        <v>30000</v>
      </c>
      <c r="W28" s="2">
        <f>(D28*12+H28*12+L28*12)/36</f>
        <v>833.33333333333337</v>
      </c>
      <c r="X28" s="2">
        <f>(F28*12+J28*12+N28*12)/$C28</f>
        <v>833.33333333333337</v>
      </c>
      <c r="Y28" s="23"/>
      <c r="Z28" s="2">
        <v>650</v>
      </c>
      <c r="AA28" s="2">
        <f>IF(Z28="","",IF(Z28&lt;'VORSCHLAG DGB'!$B$2,'VORSCHLAG DGB'!$B$2-Z28,0))</f>
        <v>0</v>
      </c>
      <c r="AB28" s="2">
        <f t="shared" si="7"/>
        <v>650</v>
      </c>
      <c r="AC28" s="2">
        <v>800</v>
      </c>
      <c r="AD28" s="2">
        <f>IF(AC28="","",IF(AC28&lt;'VORSCHLAG DGB'!$B$3,'VORSCHLAG DGB'!$B$3-AC28,0))</f>
        <v>0</v>
      </c>
      <c r="AE28" s="2">
        <f t="shared" si="8"/>
        <v>800</v>
      </c>
      <c r="AF28" s="2">
        <v>1050</v>
      </c>
      <c r="AG28" s="2">
        <f>IF(AF28="","",IF(AF28&lt;'VORSCHLAG DGB'!$B$4,'VORSCHLAG DGB'!$B$4-AF28,0))</f>
        <v>0</v>
      </c>
      <c r="AH28" s="2">
        <f t="shared" si="9"/>
        <v>1050</v>
      </c>
      <c r="AI28" s="2"/>
      <c r="AJ28" s="2" t="str">
        <f>IF(AI28="","",IF(AI28&lt;'VORSCHLAG DGB'!$B$5,'VORSCHLAG DGB'!$B$5-AI28,0))</f>
        <v/>
      </c>
      <c r="AK28" s="2" t="str">
        <f t="shared" si="10"/>
        <v/>
      </c>
      <c r="AL28" s="2">
        <f t="shared" si="11"/>
        <v>30000</v>
      </c>
      <c r="AM28" s="2" t="str">
        <f t="shared" si="12"/>
        <v/>
      </c>
      <c r="AN28" s="2">
        <f t="shared" si="13"/>
        <v>30000</v>
      </c>
      <c r="AO28" s="2">
        <f>IF(Z28="","",(Z28*12+AC28*12+AF28*12)/C28)</f>
        <v>833.33333333333337</v>
      </c>
      <c r="AP28" s="2">
        <f>IF(Z28="","",(AB28*12+AE28*12+AH28*12)/$C28)</f>
        <v>833.33333333333337</v>
      </c>
    </row>
    <row r="29" spans="1:42" x14ac:dyDescent="0.25">
      <c r="A29" t="s">
        <v>20</v>
      </c>
      <c r="B29" s="19" t="s">
        <v>246</v>
      </c>
      <c r="C29" s="3">
        <v>36</v>
      </c>
      <c r="D29" s="2">
        <v>769</v>
      </c>
      <c r="E29" s="14">
        <f>IF(D29="","",IF(D29&lt;'VORSCHLAG DGB'!$B$2,'VORSCHLAG DGB'!B$2-D29,0))</f>
        <v>0</v>
      </c>
      <c r="F29" s="14">
        <f t="shared" si="0"/>
        <v>769</v>
      </c>
      <c r="G29" s="17"/>
      <c r="H29" s="14">
        <v>857</v>
      </c>
      <c r="I29" s="14">
        <f>IF(H29="","",IF(H29&lt;'VORSCHLAG DGB'!$B$3,'VORSCHLAG DGB'!$B$3-H29,0))</f>
        <v>0</v>
      </c>
      <c r="J29" s="14">
        <f t="shared" si="1"/>
        <v>857</v>
      </c>
      <c r="K29" s="17"/>
      <c r="L29" s="14">
        <v>981</v>
      </c>
      <c r="M29" s="14">
        <f>IF(L29="","",IF(L29&lt;'VORSCHLAG DGB'!$B$4,'VORSCHLAG DGB'!$B$4-L29,0))</f>
        <v>0</v>
      </c>
      <c r="N29" s="14">
        <f t="shared" si="2"/>
        <v>981</v>
      </c>
      <c r="O29" s="17"/>
      <c r="P29" s="14"/>
      <c r="Q29" s="14" t="str">
        <f>IF(P29="","",IF(P29="","",IF(P29&lt;'VORSCHLAG DGB'!$B$5,'VORSCHLAG DGB'!$B$5-P29,0)))</f>
        <v/>
      </c>
      <c r="R29" s="14" t="str">
        <f t="shared" si="3"/>
        <v/>
      </c>
      <c r="S29" s="17"/>
      <c r="T29" s="2">
        <f t="shared" si="4"/>
        <v>31284</v>
      </c>
      <c r="U29" s="2" t="str">
        <f t="shared" si="5"/>
        <v/>
      </c>
      <c r="V29" s="2">
        <f t="shared" si="6"/>
        <v>31284</v>
      </c>
      <c r="W29" s="2">
        <f>(D29*12+H29*12+L29*12)/36</f>
        <v>869</v>
      </c>
      <c r="X29" s="2">
        <f>(F29*12+J29*12+N29*12)/$C29</f>
        <v>869</v>
      </c>
      <c r="Y29" s="23"/>
      <c r="Z29" s="2">
        <v>695</v>
      </c>
      <c r="AA29" s="2">
        <f>IF(Z29="","",IF(Z29&lt;'VORSCHLAG DGB'!$B$2,'VORSCHLAG DGB'!$B$2-Z29,0))</f>
        <v>0</v>
      </c>
      <c r="AB29" s="2">
        <f t="shared" si="7"/>
        <v>695</v>
      </c>
      <c r="AC29" s="2">
        <v>774</v>
      </c>
      <c r="AD29" s="2">
        <f>IF(AC29="","",IF(AC29&lt;'VORSCHLAG DGB'!$B$3,'VORSCHLAG DGB'!$B$3-AC29,0))</f>
        <v>0</v>
      </c>
      <c r="AE29" s="2">
        <f t="shared" si="8"/>
        <v>774</v>
      </c>
      <c r="AF29" s="2">
        <v>894</v>
      </c>
      <c r="AG29" s="2">
        <f>IF(AF29="","",IF(AF29&lt;'VORSCHLAG DGB'!$B$4,'VORSCHLAG DGB'!$B$4-AF29,0))</f>
        <v>0</v>
      </c>
      <c r="AH29" s="2">
        <f t="shared" si="9"/>
        <v>894</v>
      </c>
      <c r="AI29" s="2"/>
      <c r="AJ29" s="2" t="str">
        <f>IF(AI29="","",IF(AI29&lt;'VORSCHLAG DGB'!$B$5,'VORSCHLAG DGB'!$B$5-AI29,0))</f>
        <v/>
      </c>
      <c r="AK29" s="2" t="str">
        <f t="shared" si="10"/>
        <v/>
      </c>
      <c r="AL29" s="2">
        <f t="shared" si="11"/>
        <v>28356</v>
      </c>
      <c r="AM29" s="2" t="str">
        <f t="shared" si="12"/>
        <v/>
      </c>
      <c r="AN29" s="2">
        <f t="shared" si="13"/>
        <v>28356</v>
      </c>
      <c r="AO29" s="2">
        <f>IF(Z29="","",(Z29*12+AC29*12+AF29*12)/C29)</f>
        <v>787.66666666666663</v>
      </c>
      <c r="AP29" s="2">
        <f>IF(Z29="","",(AB29*12+AE29*12+AH29*12)/$C29)</f>
        <v>787.66666666666663</v>
      </c>
    </row>
    <row r="30" spans="1:42" x14ac:dyDescent="0.25">
      <c r="A30" t="s">
        <v>21</v>
      </c>
      <c r="B30" s="19" t="s">
        <v>246</v>
      </c>
      <c r="C30" s="3">
        <v>36</v>
      </c>
      <c r="D30" s="2">
        <v>881</v>
      </c>
      <c r="E30" s="14">
        <f>IF(D30="","",IF(D30&lt;'VORSCHLAG DGB'!$B$2,'VORSCHLAG DGB'!B$2-D30,0))</f>
        <v>0</v>
      </c>
      <c r="F30" s="14">
        <f t="shared" si="0"/>
        <v>881</v>
      </c>
      <c r="G30" s="17"/>
      <c r="H30" s="14">
        <v>948</v>
      </c>
      <c r="I30" s="14">
        <f>IF(H30="","",IF(H30&lt;'VORSCHLAG DGB'!$B$3,'VORSCHLAG DGB'!$B$3-H30,0))</f>
        <v>0</v>
      </c>
      <c r="J30" s="14">
        <f t="shared" si="1"/>
        <v>948</v>
      </c>
      <c r="K30" s="17"/>
      <c r="L30" s="14">
        <v>1014</v>
      </c>
      <c r="M30" s="14">
        <f>IF(L30="","",IF(L30&lt;'VORSCHLAG DGB'!$B$4,'VORSCHLAG DGB'!$B$4-L30,0))</f>
        <v>0</v>
      </c>
      <c r="N30" s="14">
        <f t="shared" si="2"/>
        <v>1014</v>
      </c>
      <c r="O30" s="17"/>
      <c r="P30" s="14"/>
      <c r="Q30" s="14" t="str">
        <f>IF(P30="","",IF(P30="","",IF(P30&lt;'VORSCHLAG DGB'!$B$5,'VORSCHLAG DGB'!$B$5-P30,0)))</f>
        <v/>
      </c>
      <c r="R30" s="14" t="str">
        <f t="shared" si="3"/>
        <v/>
      </c>
      <c r="S30" s="17"/>
      <c r="T30" s="2">
        <f t="shared" si="4"/>
        <v>34116</v>
      </c>
      <c r="U30" s="2" t="str">
        <f t="shared" si="5"/>
        <v/>
      </c>
      <c r="V30" s="2">
        <f t="shared" si="6"/>
        <v>34116</v>
      </c>
      <c r="W30" s="2">
        <f>(D30*12+H30*12+L30*12)/36</f>
        <v>947.66666666666663</v>
      </c>
      <c r="X30" s="2">
        <f>(F30*12+J30*12+N30*12)/$C30</f>
        <v>947.66666666666663</v>
      </c>
      <c r="Y30" s="23"/>
      <c r="Z30" s="2">
        <v>881</v>
      </c>
      <c r="AA30" s="2">
        <f>IF(Z30="","",IF(Z30&lt;'VORSCHLAG DGB'!$B$2,'VORSCHLAG DGB'!$B$2-Z30,0))</f>
        <v>0</v>
      </c>
      <c r="AB30" s="2">
        <f t="shared" si="7"/>
        <v>881</v>
      </c>
      <c r="AC30" s="2">
        <v>948</v>
      </c>
      <c r="AD30" s="2">
        <f>IF(AC30="","",IF(AC30&lt;'VORSCHLAG DGB'!$B$3,'VORSCHLAG DGB'!$B$3-AC30,0))</f>
        <v>0</v>
      </c>
      <c r="AE30" s="2">
        <f t="shared" si="8"/>
        <v>948</v>
      </c>
      <c r="AF30" s="2">
        <v>1014</v>
      </c>
      <c r="AG30" s="2">
        <f>IF(AF30="","",IF(AF30&lt;'VORSCHLAG DGB'!$B$4,'VORSCHLAG DGB'!$B$4-AF30,0))</f>
        <v>0</v>
      </c>
      <c r="AH30" s="2">
        <f t="shared" si="9"/>
        <v>1014</v>
      </c>
      <c r="AI30" s="2"/>
      <c r="AJ30" s="2" t="str">
        <f>IF(AI30="","",IF(AI30&lt;'VORSCHLAG DGB'!$B$5,'VORSCHLAG DGB'!$B$5-AI30,0))</f>
        <v/>
      </c>
      <c r="AK30" s="2" t="str">
        <f t="shared" si="10"/>
        <v/>
      </c>
      <c r="AL30" s="2">
        <f t="shared" si="11"/>
        <v>34116</v>
      </c>
      <c r="AM30" s="2" t="str">
        <f t="shared" si="12"/>
        <v/>
      </c>
      <c r="AN30" s="2">
        <f t="shared" si="13"/>
        <v>34116</v>
      </c>
      <c r="AO30" s="2">
        <f>IF(Z30="","",(Z30*12+AC30*12+AF30*12)/C30)</f>
        <v>947.66666666666663</v>
      </c>
      <c r="AP30" s="2">
        <f>IF(Z30="","",(AB30*12+AE30*12+AH30*12)/$C30)</f>
        <v>947.66666666666663</v>
      </c>
    </row>
    <row r="31" spans="1:42" x14ac:dyDescent="0.25">
      <c r="A31" t="s">
        <v>22</v>
      </c>
      <c r="B31" s="19" t="s">
        <v>247</v>
      </c>
      <c r="C31" s="3">
        <v>42</v>
      </c>
      <c r="D31" s="2">
        <v>656</v>
      </c>
      <c r="E31" s="14">
        <f>IF(D31="","",IF(D31&lt;'VORSCHLAG DGB'!$B$2,'VORSCHLAG DGB'!B$2-D31,0))</f>
        <v>0</v>
      </c>
      <c r="F31" s="14">
        <f t="shared" si="0"/>
        <v>656</v>
      </c>
      <c r="G31" s="17"/>
      <c r="H31" s="14">
        <v>705</v>
      </c>
      <c r="I31" s="14">
        <f>IF(H31="","",IF(H31&lt;'VORSCHLAG DGB'!$B$3,'VORSCHLAG DGB'!$B$3-H31,0))</f>
        <v>0</v>
      </c>
      <c r="J31" s="14">
        <f t="shared" si="1"/>
        <v>705</v>
      </c>
      <c r="K31" s="17"/>
      <c r="L31" s="14">
        <v>776</v>
      </c>
      <c r="M31" s="14">
        <f>IF(L31="","",IF(L31&lt;'VORSCHLAG DGB'!$B$4,'VORSCHLAG DGB'!$B$4-L31,0))</f>
        <v>0</v>
      </c>
      <c r="N31" s="14">
        <f t="shared" si="2"/>
        <v>776</v>
      </c>
      <c r="O31" s="17"/>
      <c r="P31" s="14">
        <v>844</v>
      </c>
      <c r="Q31" s="14">
        <f>IF(P31="","",IF(P31="","",IF(P31&lt;'VORSCHLAG DGB'!$B$5,'VORSCHLAG DGB'!$B$5-P31,0)))</f>
        <v>0</v>
      </c>
      <c r="R31" s="14">
        <f t="shared" si="3"/>
        <v>844</v>
      </c>
      <c r="S31" s="17"/>
      <c r="T31" s="2">
        <f t="shared" si="4"/>
        <v>30708</v>
      </c>
      <c r="U31" s="2" t="str">
        <f t="shared" si="5"/>
        <v/>
      </c>
      <c r="V31" s="2">
        <f t="shared" si="6"/>
        <v>30708</v>
      </c>
      <c r="W31" s="2">
        <f t="shared" ref="W31:W38" si="18">(12*D31+12*H31+12*L31+(C31-36)*P31)/C31</f>
        <v>731.14285714285711</v>
      </c>
      <c r="X31" s="2">
        <f t="shared" ref="X31:X38" si="19">IF(D31="","",(F31*12+J31*12+N31*12+(C31-36)*R31)/C31)</f>
        <v>731.14285714285711</v>
      </c>
      <c r="Y31" s="23"/>
      <c r="Z31" s="2">
        <v>610</v>
      </c>
      <c r="AA31" s="2">
        <f>IF(Z31="","",IF(Z31&lt;'VORSCHLAG DGB'!$B$2,'VORSCHLAG DGB'!$B$2-Z31,0))</f>
        <v>25</v>
      </c>
      <c r="AB31" s="2">
        <f t="shared" si="7"/>
        <v>635</v>
      </c>
      <c r="AC31" s="2">
        <v>660</v>
      </c>
      <c r="AD31" s="2">
        <f>IF(AC31="","",IF(AC31&lt;'VORSCHLAG DGB'!$B$3,'VORSCHLAG DGB'!$B$3-AC31,0))</f>
        <v>36</v>
      </c>
      <c r="AE31" s="2">
        <f t="shared" si="8"/>
        <v>696</v>
      </c>
      <c r="AF31" s="2">
        <v>710</v>
      </c>
      <c r="AG31" s="2">
        <f>IF(AF31="","",IF(AF31&lt;'VORSCHLAG DGB'!$B$4,'VORSCHLAG DGB'!$B$4-AF31,0))</f>
        <v>58</v>
      </c>
      <c r="AH31" s="2">
        <f t="shared" si="9"/>
        <v>768</v>
      </c>
      <c r="AI31" s="2">
        <v>760</v>
      </c>
      <c r="AJ31" s="2">
        <f>IF(AI31="","",IF(AI31&lt;'VORSCHLAG DGB'!$B$5,'VORSCHLAG DGB'!$B$5-AI31,0))</f>
        <v>36</v>
      </c>
      <c r="AK31" s="2">
        <f t="shared" si="10"/>
        <v>796</v>
      </c>
      <c r="AL31" s="2">
        <f t="shared" si="11"/>
        <v>28320.000000000004</v>
      </c>
      <c r="AM31" s="2">
        <f t="shared" si="12"/>
        <v>1643.9999999999964</v>
      </c>
      <c r="AN31" s="2">
        <f t="shared" si="13"/>
        <v>29964</v>
      </c>
      <c r="AO31" s="2">
        <f t="shared" ref="AO31:AO38" si="20">IF(Z31="","",(Z31*12+AC31*12+AF31*12+(C31-36)*AI31)/C31)</f>
        <v>674.28571428571433</v>
      </c>
      <c r="AP31" s="2">
        <f t="shared" ref="AP31:AP38" si="21">IF(Z31="","",(12*AB31+12*AE31+12*AH31+(C31-36)*AK31)/C31)</f>
        <v>713.42857142857144</v>
      </c>
    </row>
    <row r="32" spans="1:42" x14ac:dyDescent="0.25">
      <c r="A32" t="s">
        <v>23</v>
      </c>
      <c r="B32" s="19" t="s">
        <v>246</v>
      </c>
      <c r="C32" s="3">
        <v>42</v>
      </c>
      <c r="D32" s="2">
        <v>965</v>
      </c>
      <c r="E32" s="14">
        <f>IF(D32="","",IF(D32&lt;'VORSCHLAG DGB'!$B$2,'VORSCHLAG DGB'!B$2-D32,0))</f>
        <v>0</v>
      </c>
      <c r="F32" s="14">
        <f t="shared" si="0"/>
        <v>965</v>
      </c>
      <c r="G32" s="17"/>
      <c r="H32" s="14">
        <v>1021</v>
      </c>
      <c r="I32" s="14">
        <f>IF(H32="","",IF(H32&lt;'VORSCHLAG DGB'!$B$3,'VORSCHLAG DGB'!$B$3-H32,0))</f>
        <v>0</v>
      </c>
      <c r="J32" s="14">
        <f t="shared" si="1"/>
        <v>1021</v>
      </c>
      <c r="K32" s="17"/>
      <c r="L32" s="14">
        <v>1099</v>
      </c>
      <c r="M32" s="14">
        <f>IF(L32="","",IF(L32&lt;'VORSCHLAG DGB'!$B$4,'VORSCHLAG DGB'!$B$4-L32,0))</f>
        <v>0</v>
      </c>
      <c r="N32" s="14">
        <f t="shared" si="2"/>
        <v>1099</v>
      </c>
      <c r="O32" s="17"/>
      <c r="P32" s="14">
        <v>1162</v>
      </c>
      <c r="Q32" s="14">
        <f>IF(P32="","",IF(P32="","",IF(P32&lt;'VORSCHLAG DGB'!$B$5,'VORSCHLAG DGB'!$B$5-P32,0)))</f>
        <v>0</v>
      </c>
      <c r="R32" s="14">
        <f t="shared" si="3"/>
        <v>1162</v>
      </c>
      <c r="S32" s="17"/>
      <c r="T32" s="2">
        <f t="shared" si="4"/>
        <v>43991.999999999993</v>
      </c>
      <c r="U32" s="2" t="str">
        <f t="shared" si="5"/>
        <v/>
      </c>
      <c r="V32" s="2">
        <f t="shared" si="6"/>
        <v>43991.999999999993</v>
      </c>
      <c r="W32" s="2">
        <f t="shared" si="18"/>
        <v>1047.4285714285713</v>
      </c>
      <c r="X32" s="2">
        <f t="shared" si="19"/>
        <v>1047.4285714285713</v>
      </c>
      <c r="Y32" s="23"/>
      <c r="Z32" s="2">
        <v>953</v>
      </c>
      <c r="AA32" s="2">
        <f>IF(Z32="","",IF(Z32&lt;'VORSCHLAG DGB'!$B$2,'VORSCHLAG DGB'!$B$2-Z32,0))</f>
        <v>0</v>
      </c>
      <c r="AB32" s="2">
        <f t="shared" si="7"/>
        <v>953</v>
      </c>
      <c r="AC32" s="2">
        <v>1006</v>
      </c>
      <c r="AD32" s="2">
        <f>IF(AC32="","",IF(AC32&lt;'VORSCHLAG DGB'!$B$3,'VORSCHLAG DGB'!$B$3-AC32,0))</f>
        <v>0</v>
      </c>
      <c r="AE32" s="2">
        <f t="shared" si="8"/>
        <v>1006</v>
      </c>
      <c r="AF32" s="2">
        <v>1064</v>
      </c>
      <c r="AG32" s="2">
        <f>IF(AF32="","",IF(AF32&lt;'VORSCHLAG DGB'!$B$4,'VORSCHLAG DGB'!$B$4-AF32,0))</f>
        <v>0</v>
      </c>
      <c r="AH32" s="2">
        <f t="shared" si="9"/>
        <v>1064</v>
      </c>
      <c r="AI32" s="2">
        <v>1115</v>
      </c>
      <c r="AJ32" s="2">
        <f>IF(AI32="","",IF(AI32&lt;'VORSCHLAG DGB'!$B$5,'VORSCHLAG DGB'!$B$5-AI32,0))</f>
        <v>0</v>
      </c>
      <c r="AK32" s="2">
        <f t="shared" si="10"/>
        <v>1115</v>
      </c>
      <c r="AL32" s="2">
        <f t="shared" si="11"/>
        <v>42966</v>
      </c>
      <c r="AM32" s="2" t="str">
        <f t="shared" si="12"/>
        <v/>
      </c>
      <c r="AN32" s="2">
        <f t="shared" si="13"/>
        <v>42966</v>
      </c>
      <c r="AO32" s="2">
        <f t="shared" si="20"/>
        <v>1023</v>
      </c>
      <c r="AP32" s="2">
        <f t="shared" si="21"/>
        <v>1023</v>
      </c>
    </row>
    <row r="33" spans="1:42" x14ac:dyDescent="0.25">
      <c r="A33" t="s">
        <v>24</v>
      </c>
      <c r="B33" s="19" t="s">
        <v>246</v>
      </c>
      <c r="C33" s="3">
        <v>42</v>
      </c>
      <c r="D33" s="2">
        <v>959</v>
      </c>
      <c r="E33" s="14">
        <f>IF(D33="","",IF(D33&lt;'VORSCHLAG DGB'!$B$2,'VORSCHLAG DGB'!B$2-D33,0))</f>
        <v>0</v>
      </c>
      <c r="F33" s="14">
        <f t="shared" si="0"/>
        <v>959</v>
      </c>
      <c r="G33" s="17"/>
      <c r="H33" s="14">
        <v>1017</v>
      </c>
      <c r="I33" s="14">
        <f>IF(H33="","",IF(H33&lt;'VORSCHLAG DGB'!$B$3,'VORSCHLAG DGB'!$B$3-H33,0))</f>
        <v>0</v>
      </c>
      <c r="J33" s="14">
        <f t="shared" si="1"/>
        <v>1017</v>
      </c>
      <c r="K33" s="17"/>
      <c r="L33" s="14">
        <v>1093</v>
      </c>
      <c r="M33" s="14">
        <f>IF(L33="","",IF(L33&lt;'VORSCHLAG DGB'!$B$4,'VORSCHLAG DGB'!$B$4-L33,0))</f>
        <v>0</v>
      </c>
      <c r="N33" s="14">
        <f t="shared" si="2"/>
        <v>1093</v>
      </c>
      <c r="O33" s="17"/>
      <c r="P33" s="14">
        <v>1157</v>
      </c>
      <c r="Q33" s="14">
        <f>IF(P33="","",IF(P33="","",IF(P33&lt;'VORSCHLAG DGB'!$B$5,'VORSCHLAG DGB'!$B$5-P33,0)))</f>
        <v>0</v>
      </c>
      <c r="R33" s="14">
        <f t="shared" si="3"/>
        <v>1157</v>
      </c>
      <c r="S33" s="17"/>
      <c r="T33" s="2">
        <f t="shared" si="4"/>
        <v>43770</v>
      </c>
      <c r="U33" s="2" t="str">
        <f t="shared" si="5"/>
        <v/>
      </c>
      <c r="V33" s="2">
        <f t="shared" si="6"/>
        <v>43770</v>
      </c>
      <c r="W33" s="2">
        <f t="shared" si="18"/>
        <v>1042.1428571428571</v>
      </c>
      <c r="X33" s="2">
        <f t="shared" si="19"/>
        <v>1042.1428571428571</v>
      </c>
      <c r="Y33" s="23"/>
      <c r="Z33" s="2">
        <v>918</v>
      </c>
      <c r="AA33" s="2">
        <f>IF(Z33="","",IF(Z33&lt;'VORSCHLAG DGB'!$B$2,'VORSCHLAG DGB'!$B$2-Z33,0))</f>
        <v>0</v>
      </c>
      <c r="AB33" s="2">
        <f t="shared" si="7"/>
        <v>918</v>
      </c>
      <c r="AC33" s="2">
        <v>975</v>
      </c>
      <c r="AD33" s="2">
        <f>IF(AC33="","",IF(AC33&lt;'VORSCHLAG DGB'!$B$3,'VORSCHLAG DGB'!$B$3-AC33,0))</f>
        <v>0</v>
      </c>
      <c r="AE33" s="2">
        <f t="shared" si="8"/>
        <v>975</v>
      </c>
      <c r="AF33" s="2">
        <v>1036</v>
      </c>
      <c r="AG33" s="2">
        <f>IF(AF33="","",IF(AF33&lt;'VORSCHLAG DGB'!$B$4,'VORSCHLAG DGB'!$B$4-AF33,0))</f>
        <v>0</v>
      </c>
      <c r="AH33" s="2">
        <f t="shared" si="9"/>
        <v>1036</v>
      </c>
      <c r="AI33" s="2">
        <v>1093</v>
      </c>
      <c r="AJ33" s="2">
        <f>IF(AI33="","",IF(AI33&lt;'VORSCHLAG DGB'!$B$5,'VORSCHLAG DGB'!$B$5-AI33,0))</f>
        <v>0</v>
      </c>
      <c r="AK33" s="2">
        <f t="shared" si="10"/>
        <v>1093</v>
      </c>
      <c r="AL33" s="2">
        <f t="shared" si="11"/>
        <v>41706</v>
      </c>
      <c r="AM33" s="2" t="str">
        <f t="shared" si="12"/>
        <v/>
      </c>
      <c r="AN33" s="2">
        <f t="shared" si="13"/>
        <v>41706</v>
      </c>
      <c r="AO33" s="2">
        <f t="shared" si="20"/>
        <v>993</v>
      </c>
      <c r="AP33" s="2">
        <f t="shared" si="21"/>
        <v>993</v>
      </c>
    </row>
    <row r="34" spans="1:42" x14ac:dyDescent="0.25">
      <c r="A34" t="s">
        <v>25</v>
      </c>
      <c r="B34" s="19" t="s">
        <v>246</v>
      </c>
      <c r="C34" s="3">
        <v>42</v>
      </c>
      <c r="D34" s="2">
        <v>971</v>
      </c>
      <c r="E34" s="14">
        <f>IF(D34="","",IF(D34&lt;'VORSCHLAG DGB'!$B$2,'VORSCHLAG DGB'!B$2-D34,0))</f>
        <v>0</v>
      </c>
      <c r="F34" s="14">
        <f t="shared" si="0"/>
        <v>971</v>
      </c>
      <c r="G34" s="17"/>
      <c r="H34" s="14">
        <v>1025</v>
      </c>
      <c r="I34" s="14">
        <f>IF(H34="","",IF(H34&lt;'VORSCHLAG DGB'!$B$3,'VORSCHLAG DGB'!$B$3-H34,0))</f>
        <v>0</v>
      </c>
      <c r="J34" s="14">
        <f t="shared" si="1"/>
        <v>1025</v>
      </c>
      <c r="K34" s="17"/>
      <c r="L34" s="14">
        <v>1100</v>
      </c>
      <c r="M34" s="14">
        <f>IF(L34="","",IF(L34&lt;'VORSCHLAG DGB'!$B$4,'VORSCHLAG DGB'!$B$4-L34,0))</f>
        <v>0</v>
      </c>
      <c r="N34" s="14">
        <f t="shared" si="2"/>
        <v>1100</v>
      </c>
      <c r="O34" s="17"/>
      <c r="P34" s="14">
        <v>1160</v>
      </c>
      <c r="Q34" s="14">
        <f>IF(P34="","",IF(P34="","",IF(P34&lt;'VORSCHLAG DGB'!$B$5,'VORSCHLAG DGB'!$B$5-P34,0)))</f>
        <v>0</v>
      </c>
      <c r="R34" s="14">
        <f t="shared" si="3"/>
        <v>1160</v>
      </c>
      <c r="S34" s="17"/>
      <c r="T34" s="2">
        <f t="shared" si="4"/>
        <v>44112</v>
      </c>
      <c r="U34" s="2" t="str">
        <f t="shared" si="5"/>
        <v/>
      </c>
      <c r="V34" s="2">
        <f t="shared" si="6"/>
        <v>44112</v>
      </c>
      <c r="W34" s="2">
        <f t="shared" si="18"/>
        <v>1050.2857142857142</v>
      </c>
      <c r="X34" s="2">
        <f t="shared" si="19"/>
        <v>1050.2857142857142</v>
      </c>
      <c r="Y34" s="23"/>
      <c r="Z34" s="2"/>
      <c r="AA34" s="2" t="str">
        <f>IF(Z34="","",IF(Z34&lt;'VORSCHLAG DGB'!$B$2,'VORSCHLAG DGB'!$B$2-Z34,0))</f>
        <v/>
      </c>
      <c r="AB34" s="2" t="str">
        <f t="shared" si="7"/>
        <v/>
      </c>
      <c r="AC34" s="2"/>
      <c r="AD34" s="2" t="str">
        <f>IF(AC34="","",IF(AC34&lt;'VORSCHLAG DGB'!$B$3,'VORSCHLAG DGB'!$B$3-AC34,0))</f>
        <v/>
      </c>
      <c r="AE34" s="2" t="str">
        <f t="shared" si="8"/>
        <v/>
      </c>
      <c r="AF34" s="2"/>
      <c r="AG34" s="2" t="str">
        <f>IF(AF34="","",IF(AF34&lt;'VORSCHLAG DGB'!$B$4,'VORSCHLAG DGB'!$B$4-AF34,0))</f>
        <v/>
      </c>
      <c r="AH34" s="2" t="str">
        <f t="shared" si="9"/>
        <v/>
      </c>
      <c r="AI34" s="2"/>
      <c r="AJ34" s="2" t="str">
        <f>IF(AI34="","",IF(AI34&lt;'VORSCHLAG DGB'!$B$5,'VORSCHLAG DGB'!$B$5-AI34,0))</f>
        <v/>
      </c>
      <c r="AK34" s="2" t="str">
        <f t="shared" si="10"/>
        <v/>
      </c>
      <c r="AL34" s="2" t="str">
        <f t="shared" si="11"/>
        <v/>
      </c>
      <c r="AM34" s="2" t="str">
        <f t="shared" si="12"/>
        <v/>
      </c>
      <c r="AN34" s="2" t="str">
        <f t="shared" si="13"/>
        <v/>
      </c>
      <c r="AO34" s="2" t="str">
        <f t="shared" si="20"/>
        <v/>
      </c>
      <c r="AP34" s="2" t="str">
        <f t="shared" si="21"/>
        <v/>
      </c>
    </row>
    <row r="35" spans="1:42" x14ac:dyDescent="0.25">
      <c r="A35" t="s">
        <v>26</v>
      </c>
      <c r="B35" s="19" t="s">
        <v>246</v>
      </c>
      <c r="C35" s="3">
        <v>42</v>
      </c>
      <c r="D35" s="2">
        <v>974</v>
      </c>
      <c r="E35" s="14">
        <f>IF(D35="","",IF(D35&lt;'VORSCHLAG DGB'!$B$2,'VORSCHLAG DGB'!B$2-D35,0))</f>
        <v>0</v>
      </c>
      <c r="F35" s="14">
        <f t="shared" si="0"/>
        <v>974</v>
      </c>
      <c r="G35" s="17"/>
      <c r="H35" s="14">
        <v>1028</v>
      </c>
      <c r="I35" s="14">
        <f>IF(H35="","",IF(H35&lt;'VORSCHLAG DGB'!$B$3,'VORSCHLAG DGB'!$B$3-H35,0))</f>
        <v>0</v>
      </c>
      <c r="J35" s="14">
        <f t="shared" si="1"/>
        <v>1028</v>
      </c>
      <c r="K35" s="17"/>
      <c r="L35" s="14">
        <v>1102</v>
      </c>
      <c r="M35" s="14">
        <f>IF(L35="","",IF(L35&lt;'VORSCHLAG DGB'!$B$4,'VORSCHLAG DGB'!$B$4-L35,0))</f>
        <v>0</v>
      </c>
      <c r="N35" s="14">
        <f t="shared" si="2"/>
        <v>1102</v>
      </c>
      <c r="O35" s="17"/>
      <c r="P35" s="14">
        <v>1162</v>
      </c>
      <c r="Q35" s="14">
        <f>IF(P35="","",IF(P35="","",IF(P35&lt;'VORSCHLAG DGB'!$B$5,'VORSCHLAG DGB'!$B$5-P35,0)))</f>
        <v>0</v>
      </c>
      <c r="R35" s="14">
        <f t="shared" si="3"/>
        <v>1162</v>
      </c>
      <c r="S35" s="17"/>
      <c r="T35" s="2">
        <f t="shared" si="4"/>
        <v>44220</v>
      </c>
      <c r="U35" s="2" t="str">
        <f t="shared" si="5"/>
        <v/>
      </c>
      <c r="V35" s="2">
        <f t="shared" si="6"/>
        <v>44220</v>
      </c>
      <c r="W35" s="2">
        <f t="shared" si="18"/>
        <v>1052.8571428571429</v>
      </c>
      <c r="X35" s="2">
        <f t="shared" si="19"/>
        <v>1052.8571428571429</v>
      </c>
      <c r="Y35" s="23"/>
      <c r="Z35" s="2">
        <v>958</v>
      </c>
      <c r="AA35" s="2">
        <f>IF(Z35="","",IF(Z35&lt;'VORSCHLAG DGB'!$B$2,'VORSCHLAG DGB'!$B$2-Z35,0))</f>
        <v>0</v>
      </c>
      <c r="AB35" s="2">
        <f t="shared" si="7"/>
        <v>958</v>
      </c>
      <c r="AC35" s="2">
        <v>1012</v>
      </c>
      <c r="AD35" s="2">
        <f>IF(AC35="","",IF(AC35&lt;'VORSCHLAG DGB'!$B$3,'VORSCHLAG DGB'!$B$3-AC35,0))</f>
        <v>0</v>
      </c>
      <c r="AE35" s="2">
        <f t="shared" si="8"/>
        <v>1012</v>
      </c>
      <c r="AF35" s="2">
        <v>1071</v>
      </c>
      <c r="AG35" s="2">
        <f>IF(AF35="","",IF(AF35&lt;'VORSCHLAG DGB'!$B$4,'VORSCHLAG DGB'!$B$4-AF35,0))</f>
        <v>0</v>
      </c>
      <c r="AH35" s="2">
        <f t="shared" si="9"/>
        <v>1071</v>
      </c>
      <c r="AI35" s="2">
        <v>1122</v>
      </c>
      <c r="AJ35" s="2">
        <f>IF(AI35="","",IF(AI35&lt;'VORSCHLAG DGB'!$B$5,'VORSCHLAG DGB'!$B$5-AI35,0))</f>
        <v>0</v>
      </c>
      <c r="AK35" s="2">
        <f t="shared" si="10"/>
        <v>1122</v>
      </c>
      <c r="AL35" s="2">
        <f t="shared" si="11"/>
        <v>43224</v>
      </c>
      <c r="AM35" s="2" t="str">
        <f t="shared" si="12"/>
        <v/>
      </c>
      <c r="AN35" s="2">
        <f t="shared" si="13"/>
        <v>43224</v>
      </c>
      <c r="AO35" s="2">
        <f t="shared" si="20"/>
        <v>1029.1428571428571</v>
      </c>
      <c r="AP35" s="2">
        <f t="shared" si="21"/>
        <v>1029.1428571428571</v>
      </c>
    </row>
    <row r="36" spans="1:42" x14ac:dyDescent="0.25">
      <c r="A36" t="s">
        <v>27</v>
      </c>
      <c r="B36" s="19" t="s">
        <v>246</v>
      </c>
      <c r="C36" s="3">
        <v>42</v>
      </c>
      <c r="D36" s="2">
        <v>974</v>
      </c>
      <c r="E36" s="14">
        <f>IF(D36="","",IF(D36&lt;'VORSCHLAG DGB'!$B$2,'VORSCHLAG DGB'!B$2-D36,0))</f>
        <v>0</v>
      </c>
      <c r="F36" s="14">
        <f t="shared" si="0"/>
        <v>974</v>
      </c>
      <c r="G36" s="17"/>
      <c r="H36" s="14">
        <v>1028</v>
      </c>
      <c r="I36" s="14">
        <f>IF(H36="","",IF(H36&lt;'VORSCHLAG DGB'!$B$3,'VORSCHLAG DGB'!$B$3-H36,0))</f>
        <v>0</v>
      </c>
      <c r="J36" s="14">
        <f t="shared" si="1"/>
        <v>1028</v>
      </c>
      <c r="K36" s="17"/>
      <c r="L36" s="14">
        <v>1102</v>
      </c>
      <c r="M36" s="14">
        <f>IF(L36="","",IF(L36&lt;'VORSCHLAG DGB'!$B$4,'VORSCHLAG DGB'!$B$4-L36,0))</f>
        <v>0</v>
      </c>
      <c r="N36" s="14">
        <f t="shared" si="2"/>
        <v>1102</v>
      </c>
      <c r="O36" s="17"/>
      <c r="P36" s="14">
        <v>1162</v>
      </c>
      <c r="Q36" s="14">
        <f>IF(P36="","",IF(P36="","",IF(P36&lt;'VORSCHLAG DGB'!$B$5,'VORSCHLAG DGB'!$B$5-P36,0)))</f>
        <v>0</v>
      </c>
      <c r="R36" s="14">
        <f t="shared" si="3"/>
        <v>1162</v>
      </c>
      <c r="S36" s="17"/>
      <c r="T36" s="2">
        <f t="shared" si="4"/>
        <v>44220</v>
      </c>
      <c r="U36" s="2" t="str">
        <f t="shared" si="5"/>
        <v/>
      </c>
      <c r="V36" s="2">
        <f t="shared" si="6"/>
        <v>44220</v>
      </c>
      <c r="W36" s="2">
        <f t="shared" si="18"/>
        <v>1052.8571428571429</v>
      </c>
      <c r="X36" s="2">
        <f t="shared" si="19"/>
        <v>1052.8571428571429</v>
      </c>
      <c r="Y36" s="23"/>
      <c r="Z36" s="2"/>
      <c r="AA36" s="2" t="str">
        <f>IF(Z36="","",IF(Z36&lt;'VORSCHLAG DGB'!$B$2,'VORSCHLAG DGB'!$B$2-Z36,0))</f>
        <v/>
      </c>
      <c r="AB36" s="2" t="str">
        <f t="shared" si="7"/>
        <v/>
      </c>
      <c r="AC36" s="2"/>
      <c r="AD36" s="2" t="str">
        <f>IF(AC36="","",IF(AC36&lt;'VORSCHLAG DGB'!$B$3,'VORSCHLAG DGB'!$B$3-AC36,0))</f>
        <v/>
      </c>
      <c r="AE36" s="2" t="str">
        <f t="shared" si="8"/>
        <v/>
      </c>
      <c r="AF36" s="2"/>
      <c r="AG36" s="2" t="str">
        <f>IF(AF36="","",IF(AF36&lt;'VORSCHLAG DGB'!$B$4,'VORSCHLAG DGB'!$B$4-AF36,0))</f>
        <v/>
      </c>
      <c r="AH36" s="2" t="str">
        <f t="shared" si="9"/>
        <v/>
      </c>
      <c r="AI36" s="2"/>
      <c r="AJ36" s="2" t="str">
        <f>IF(AI36="","",IF(AI36&lt;'VORSCHLAG DGB'!$B$5,'VORSCHLAG DGB'!$B$5-AI36,0))</f>
        <v/>
      </c>
      <c r="AK36" s="2" t="str">
        <f t="shared" si="10"/>
        <v/>
      </c>
      <c r="AL36" s="2" t="str">
        <f t="shared" si="11"/>
        <v/>
      </c>
      <c r="AM36" s="2" t="str">
        <f t="shared" si="12"/>
        <v/>
      </c>
      <c r="AN36" s="2" t="str">
        <f t="shared" si="13"/>
        <v/>
      </c>
      <c r="AO36" s="2" t="str">
        <f t="shared" si="20"/>
        <v/>
      </c>
      <c r="AP36" s="2" t="str">
        <f t="shared" si="21"/>
        <v/>
      </c>
    </row>
    <row r="37" spans="1:42" x14ac:dyDescent="0.25">
      <c r="A37" t="s">
        <v>28</v>
      </c>
      <c r="B37" s="19" t="s">
        <v>246</v>
      </c>
      <c r="C37" s="3">
        <v>42</v>
      </c>
      <c r="D37" s="2">
        <v>974</v>
      </c>
      <c r="E37" s="14">
        <f>IF(D37="","",IF(D37&lt;'VORSCHLAG DGB'!$B$2,'VORSCHLAG DGB'!B$2-D37,0))</f>
        <v>0</v>
      </c>
      <c r="F37" s="14">
        <f t="shared" si="0"/>
        <v>974</v>
      </c>
      <c r="G37" s="17"/>
      <c r="H37" s="14">
        <v>1028</v>
      </c>
      <c r="I37" s="14">
        <f>IF(H37="","",IF(H37&lt;'VORSCHLAG DGB'!$B$3,'VORSCHLAG DGB'!$B$3-H37,0))</f>
        <v>0</v>
      </c>
      <c r="J37" s="14">
        <f t="shared" si="1"/>
        <v>1028</v>
      </c>
      <c r="K37" s="17"/>
      <c r="L37" s="14">
        <v>1102</v>
      </c>
      <c r="M37" s="14">
        <f>IF(L37="","",IF(L37&lt;'VORSCHLAG DGB'!$B$4,'VORSCHLAG DGB'!$B$4-L37,0))</f>
        <v>0</v>
      </c>
      <c r="N37" s="14">
        <f t="shared" si="2"/>
        <v>1102</v>
      </c>
      <c r="O37" s="17"/>
      <c r="P37" s="14">
        <v>1162</v>
      </c>
      <c r="Q37" s="14">
        <f>IF(P37="","",IF(P37="","",IF(P37&lt;'VORSCHLAG DGB'!$B$5,'VORSCHLAG DGB'!$B$5-P37,0)))</f>
        <v>0</v>
      </c>
      <c r="R37" s="14">
        <f t="shared" si="3"/>
        <v>1162</v>
      </c>
      <c r="S37" s="17"/>
      <c r="T37" s="2">
        <f t="shared" si="4"/>
        <v>44220</v>
      </c>
      <c r="U37" s="2" t="str">
        <f t="shared" si="5"/>
        <v/>
      </c>
      <c r="V37" s="2">
        <f t="shared" si="6"/>
        <v>44220</v>
      </c>
      <c r="W37" s="2">
        <f t="shared" si="18"/>
        <v>1052.8571428571429</v>
      </c>
      <c r="X37" s="2">
        <f t="shared" si="19"/>
        <v>1052.8571428571429</v>
      </c>
      <c r="Y37" s="23"/>
      <c r="Z37" s="2">
        <v>958</v>
      </c>
      <c r="AA37" s="2">
        <f>IF(Z37="","",IF(Z37&lt;'VORSCHLAG DGB'!$B$2,'VORSCHLAG DGB'!$B$2-Z37,0))</f>
        <v>0</v>
      </c>
      <c r="AB37" s="2">
        <f t="shared" si="7"/>
        <v>958</v>
      </c>
      <c r="AC37" s="2">
        <v>1012</v>
      </c>
      <c r="AD37" s="2">
        <f>IF(AC37="","",IF(AC37&lt;'VORSCHLAG DGB'!$B$3,'VORSCHLAG DGB'!$B$3-AC37,0))</f>
        <v>0</v>
      </c>
      <c r="AE37" s="2">
        <f t="shared" si="8"/>
        <v>1012</v>
      </c>
      <c r="AF37" s="2">
        <v>1071</v>
      </c>
      <c r="AG37" s="2">
        <f>IF(AF37="","",IF(AF37&lt;'VORSCHLAG DGB'!$B$4,'VORSCHLAG DGB'!$B$4-AF37,0))</f>
        <v>0</v>
      </c>
      <c r="AH37" s="2">
        <f t="shared" si="9"/>
        <v>1071</v>
      </c>
      <c r="AI37" s="2">
        <v>1122</v>
      </c>
      <c r="AJ37" s="2">
        <f>IF(AI37="","",IF(AI37&lt;'VORSCHLAG DGB'!$B$5,'VORSCHLAG DGB'!$B$5-AI37,0))</f>
        <v>0</v>
      </c>
      <c r="AK37" s="2">
        <f t="shared" si="10"/>
        <v>1122</v>
      </c>
      <c r="AL37" s="2">
        <f t="shared" si="11"/>
        <v>43224</v>
      </c>
      <c r="AM37" s="2" t="str">
        <f t="shared" si="12"/>
        <v/>
      </c>
      <c r="AN37" s="2">
        <f t="shared" si="13"/>
        <v>43224</v>
      </c>
      <c r="AO37" s="2">
        <f t="shared" si="20"/>
        <v>1029.1428571428571</v>
      </c>
      <c r="AP37" s="2">
        <f t="shared" si="21"/>
        <v>1029.1428571428571</v>
      </c>
    </row>
    <row r="38" spans="1:42" x14ac:dyDescent="0.25">
      <c r="A38" t="s">
        <v>28</v>
      </c>
      <c r="B38" s="19" t="s">
        <v>247</v>
      </c>
      <c r="C38" s="3">
        <v>42</v>
      </c>
      <c r="D38" s="2">
        <v>656</v>
      </c>
      <c r="E38" s="14">
        <f>IF(D38="","",IF(D38&lt;'VORSCHLAG DGB'!$B$2,'VORSCHLAG DGB'!B$2-D38,0))</f>
        <v>0</v>
      </c>
      <c r="F38" s="14">
        <f t="shared" ref="F38:F69" si="22">D38+E38</f>
        <v>656</v>
      </c>
      <c r="G38" s="17"/>
      <c r="H38" s="14">
        <v>705</v>
      </c>
      <c r="I38" s="14">
        <f>IF(H38="","",IF(H38&lt;'VORSCHLAG DGB'!$B$3,'VORSCHLAG DGB'!$B$3-H38,0))</f>
        <v>0</v>
      </c>
      <c r="J38" s="14">
        <f t="shared" ref="J38:J69" si="23">H38+I38</f>
        <v>705</v>
      </c>
      <c r="K38" s="17"/>
      <c r="L38" s="14">
        <v>776</v>
      </c>
      <c r="M38" s="14">
        <f>IF(L38="","",IF(L38&lt;'VORSCHLAG DGB'!$B$4,'VORSCHLAG DGB'!$B$4-L38,0))</f>
        <v>0</v>
      </c>
      <c r="N38" s="14">
        <f t="shared" ref="N38:N69" si="24">IF(L38="","",L38+M38)</f>
        <v>776</v>
      </c>
      <c r="O38" s="17"/>
      <c r="P38" s="14">
        <v>844</v>
      </c>
      <c r="Q38" s="14">
        <f>IF(P38="","",IF(P38="","",IF(P38&lt;'VORSCHLAG DGB'!$B$5,'VORSCHLAG DGB'!$B$5-P38,0)))</f>
        <v>0</v>
      </c>
      <c r="R38" s="14">
        <f t="shared" ref="R38:R69" si="25">IF(P38="","",P38+Q38)</f>
        <v>844</v>
      </c>
      <c r="S38" s="17"/>
      <c r="T38" s="2">
        <f t="shared" ref="T38:T69" si="26">W38*C38</f>
        <v>30708</v>
      </c>
      <c r="U38" s="2" t="str">
        <f t="shared" ref="U38:U69" si="27">IF(V38-T38=0,"",V38-T38)</f>
        <v/>
      </c>
      <c r="V38" s="2">
        <f t="shared" ref="V38:V69" si="28">X38*C38</f>
        <v>30708</v>
      </c>
      <c r="W38" s="2">
        <f t="shared" si="18"/>
        <v>731.14285714285711</v>
      </c>
      <c r="X38" s="2">
        <f t="shared" si="19"/>
        <v>731.14285714285711</v>
      </c>
      <c r="Y38" s="23"/>
      <c r="Z38" s="2">
        <v>610</v>
      </c>
      <c r="AA38" s="2">
        <f>IF(Z38="","",IF(Z38&lt;'VORSCHLAG DGB'!$B$2,'VORSCHLAG DGB'!$B$2-Z38,0))</f>
        <v>25</v>
      </c>
      <c r="AB38" s="2">
        <f t="shared" ref="AB38:AB69" si="29">IF(Z38="","",Z38+AA38)</f>
        <v>635</v>
      </c>
      <c r="AC38" s="2">
        <v>660</v>
      </c>
      <c r="AD38" s="2">
        <f>IF(AC38="","",IF(AC38&lt;'VORSCHLAG DGB'!$B$3,'VORSCHLAG DGB'!$B$3-AC38,0))</f>
        <v>36</v>
      </c>
      <c r="AE38" s="2">
        <f t="shared" ref="AE38:AE69" si="30">IF(AC38="","",AC38+AD38)</f>
        <v>696</v>
      </c>
      <c r="AF38" s="2">
        <v>710</v>
      </c>
      <c r="AG38" s="2">
        <f>IF(AF38="","",IF(AF38&lt;'VORSCHLAG DGB'!$B$4,'VORSCHLAG DGB'!$B$4-AF38,0))</f>
        <v>58</v>
      </c>
      <c r="AH38" s="2">
        <f t="shared" ref="AH38:AH69" si="31">IF(AF38="","",AF38+AG38)</f>
        <v>768</v>
      </c>
      <c r="AI38" s="2">
        <v>760</v>
      </c>
      <c r="AJ38" s="2">
        <f>IF(AI38="","",IF(AI38&lt;'VORSCHLAG DGB'!$B$5,'VORSCHLAG DGB'!$B$5-AI38,0))</f>
        <v>36</v>
      </c>
      <c r="AK38" s="2">
        <f t="shared" ref="AK38:AK69" si="32">IF(AI38="","",AI38+AJ38)</f>
        <v>796</v>
      </c>
      <c r="AL38" s="2">
        <f t="shared" ref="AL38:AL69" si="33">IF(Z38="","",AO38*C38)</f>
        <v>28320.000000000004</v>
      </c>
      <c r="AM38" s="2">
        <f t="shared" ref="AM38:AM69" si="34">IF(Z38="","",IF(AN38-AL38=0,"",AN38-AL38))</f>
        <v>1643.9999999999964</v>
      </c>
      <c r="AN38" s="2">
        <f t="shared" ref="AN38:AN69" si="35">IF(Z38="","",AP38*C38)</f>
        <v>29964</v>
      </c>
      <c r="AO38" s="2">
        <f t="shared" si="20"/>
        <v>674.28571428571433</v>
      </c>
      <c r="AP38" s="2">
        <f t="shared" si="21"/>
        <v>713.42857142857144</v>
      </c>
    </row>
    <row r="39" spans="1:42" x14ac:dyDescent="0.25">
      <c r="A39" t="s">
        <v>29</v>
      </c>
      <c r="B39" s="19" t="s">
        <v>248</v>
      </c>
      <c r="C39" s="3">
        <v>36</v>
      </c>
      <c r="D39" s="2">
        <v>918</v>
      </c>
      <c r="E39" s="14">
        <f>IF(D39="","",IF(D39&lt;'VORSCHLAG DGB'!$B$2,'VORSCHLAG DGB'!B$2-D39,0))</f>
        <v>0</v>
      </c>
      <c r="F39" s="14">
        <f t="shared" si="22"/>
        <v>918</v>
      </c>
      <c r="G39" s="17"/>
      <c r="H39" s="14">
        <v>968</v>
      </c>
      <c r="I39" s="14">
        <f>IF(H39="","",IF(H39&lt;'VORSCHLAG DGB'!$B$3,'VORSCHLAG DGB'!$B$3-H39,0))</f>
        <v>0</v>
      </c>
      <c r="J39" s="14">
        <f t="shared" si="23"/>
        <v>968</v>
      </c>
      <c r="K39" s="17"/>
      <c r="L39" s="14">
        <v>1014</v>
      </c>
      <c r="M39" s="14">
        <f>IF(L39="","",IF(L39&lt;'VORSCHLAG DGB'!$B$4,'VORSCHLAG DGB'!$B$4-L39,0))</f>
        <v>0</v>
      </c>
      <c r="N39" s="14">
        <f t="shared" si="24"/>
        <v>1014</v>
      </c>
      <c r="O39" s="17"/>
      <c r="P39" s="14"/>
      <c r="Q39" s="14" t="str">
        <f>IF(P39="","",IF(P39="","",IF(P39&lt;'VORSCHLAG DGB'!$B$5,'VORSCHLAG DGB'!$B$5-P39,0)))</f>
        <v/>
      </c>
      <c r="R39" s="14" t="str">
        <f t="shared" si="25"/>
        <v/>
      </c>
      <c r="S39" s="17"/>
      <c r="T39" s="2">
        <f t="shared" si="26"/>
        <v>34800</v>
      </c>
      <c r="U39" s="2" t="str">
        <f t="shared" si="27"/>
        <v/>
      </c>
      <c r="V39" s="2">
        <f t="shared" si="28"/>
        <v>34800</v>
      </c>
      <c r="W39" s="2">
        <f t="shared" ref="W39:W45" si="36">(D39*12+H39*12+L39*12)/36</f>
        <v>966.66666666666663</v>
      </c>
      <c r="X39" s="2">
        <f t="shared" ref="X39:X45" si="37">(F39*12+J39*12+N39*12)/$C39</f>
        <v>966.66666666666663</v>
      </c>
      <c r="Y39" s="23"/>
      <c r="Z39" s="2">
        <v>918</v>
      </c>
      <c r="AA39" s="2">
        <f>IF(Z39="","",IF(Z39&lt;'VORSCHLAG DGB'!$B$2,'VORSCHLAG DGB'!$B$2-Z39,0))</f>
        <v>0</v>
      </c>
      <c r="AB39" s="2">
        <f t="shared" si="29"/>
        <v>918</v>
      </c>
      <c r="AC39" s="2">
        <v>968</v>
      </c>
      <c r="AD39" s="2">
        <f>IF(AC39="","",IF(AC39&lt;'VORSCHLAG DGB'!$B$3,'VORSCHLAG DGB'!$B$3-AC39,0))</f>
        <v>0</v>
      </c>
      <c r="AE39" s="2">
        <f t="shared" si="30"/>
        <v>968</v>
      </c>
      <c r="AF39" s="2">
        <v>1014</v>
      </c>
      <c r="AG39" s="2">
        <f>IF(AF39="","",IF(AF39&lt;'VORSCHLAG DGB'!$B$4,'VORSCHLAG DGB'!$B$4-AF39,0))</f>
        <v>0</v>
      </c>
      <c r="AH39" s="2">
        <f t="shared" si="31"/>
        <v>1014</v>
      </c>
      <c r="AI39" s="2"/>
      <c r="AJ39" s="2" t="str">
        <f>IF(AI39="","",IF(AI39&lt;'VORSCHLAG DGB'!$B$5,'VORSCHLAG DGB'!$B$5-AI39,0))</f>
        <v/>
      </c>
      <c r="AK39" s="2" t="str">
        <f t="shared" si="32"/>
        <v/>
      </c>
      <c r="AL39" s="2">
        <f t="shared" si="33"/>
        <v>34800</v>
      </c>
      <c r="AM39" s="2" t="str">
        <f t="shared" si="34"/>
        <v/>
      </c>
      <c r="AN39" s="2">
        <f t="shared" si="35"/>
        <v>34800</v>
      </c>
      <c r="AO39" s="2">
        <f t="shared" ref="AO39:AO45" si="38">IF(Z39="","",(Z39*12+AC39*12+AF39*12)/C39)</f>
        <v>966.66666666666663</v>
      </c>
      <c r="AP39" s="2">
        <f t="shared" ref="AP39:AP45" si="39">IF(Z39="","",(AB39*12+AE39*12+AH39*12)/$C39)</f>
        <v>966.66666666666663</v>
      </c>
    </row>
    <row r="40" spans="1:42" x14ac:dyDescent="0.25">
      <c r="A40" t="s">
        <v>30</v>
      </c>
      <c r="B40" s="19" t="s">
        <v>248</v>
      </c>
      <c r="C40" s="3">
        <v>36</v>
      </c>
      <c r="D40" s="2">
        <v>918</v>
      </c>
      <c r="E40" s="14">
        <f>IF(D40="","",IF(D40&lt;'VORSCHLAG DGB'!$B$2,'VORSCHLAG DGB'!B$2-D40,0))</f>
        <v>0</v>
      </c>
      <c r="F40" s="14">
        <f t="shared" si="22"/>
        <v>918</v>
      </c>
      <c r="G40" s="17"/>
      <c r="H40" s="14">
        <v>968</v>
      </c>
      <c r="I40" s="14">
        <f>IF(H40="","",IF(H40&lt;'VORSCHLAG DGB'!$B$3,'VORSCHLAG DGB'!$B$3-H40,0))</f>
        <v>0</v>
      </c>
      <c r="J40" s="14">
        <f t="shared" si="23"/>
        <v>968</v>
      </c>
      <c r="K40" s="17"/>
      <c r="L40" s="14">
        <v>1014</v>
      </c>
      <c r="M40" s="14">
        <f>IF(L40="","",IF(L40&lt;'VORSCHLAG DGB'!$B$4,'VORSCHLAG DGB'!$B$4-L40,0))</f>
        <v>0</v>
      </c>
      <c r="N40" s="14">
        <f t="shared" si="24"/>
        <v>1014</v>
      </c>
      <c r="O40" s="17"/>
      <c r="P40" s="14"/>
      <c r="Q40" s="14" t="str">
        <f>IF(P40="","",IF(P40="","",IF(P40&lt;'VORSCHLAG DGB'!$B$5,'VORSCHLAG DGB'!$B$5-P40,0)))</f>
        <v/>
      </c>
      <c r="R40" s="14" t="str">
        <f t="shared" si="25"/>
        <v/>
      </c>
      <c r="S40" s="17"/>
      <c r="T40" s="2">
        <f t="shared" si="26"/>
        <v>34800</v>
      </c>
      <c r="U40" s="2" t="str">
        <f t="shared" si="27"/>
        <v/>
      </c>
      <c r="V40" s="2">
        <f t="shared" si="28"/>
        <v>34800</v>
      </c>
      <c r="W40" s="2">
        <f t="shared" si="36"/>
        <v>966.66666666666663</v>
      </c>
      <c r="X40" s="2">
        <f t="shared" si="37"/>
        <v>966.66666666666663</v>
      </c>
      <c r="Y40" s="23"/>
      <c r="Z40" s="2">
        <v>918</v>
      </c>
      <c r="AA40" s="2">
        <f>IF(Z40="","",IF(Z40&lt;'VORSCHLAG DGB'!$B$2,'VORSCHLAG DGB'!$B$2-Z40,0))</f>
        <v>0</v>
      </c>
      <c r="AB40" s="2">
        <f t="shared" si="29"/>
        <v>918</v>
      </c>
      <c r="AC40" s="2">
        <v>968</v>
      </c>
      <c r="AD40" s="2">
        <f>IF(AC40="","",IF(AC40&lt;'VORSCHLAG DGB'!$B$3,'VORSCHLAG DGB'!$B$3-AC40,0))</f>
        <v>0</v>
      </c>
      <c r="AE40" s="2">
        <f t="shared" si="30"/>
        <v>968</v>
      </c>
      <c r="AF40" s="2">
        <v>1014</v>
      </c>
      <c r="AG40" s="2">
        <f>IF(AF40="","",IF(AF40&lt;'VORSCHLAG DGB'!$B$4,'VORSCHLAG DGB'!$B$4-AF40,0))</f>
        <v>0</v>
      </c>
      <c r="AH40" s="2">
        <f t="shared" si="31"/>
        <v>1014</v>
      </c>
      <c r="AI40" s="2"/>
      <c r="AJ40" s="2" t="str">
        <f>IF(AI40="","",IF(AI40&lt;'VORSCHLAG DGB'!$B$5,'VORSCHLAG DGB'!$B$5-AI40,0))</f>
        <v/>
      </c>
      <c r="AK40" s="2" t="str">
        <f t="shared" si="32"/>
        <v/>
      </c>
      <c r="AL40" s="2">
        <f t="shared" si="33"/>
        <v>34800</v>
      </c>
      <c r="AM40" s="2" t="str">
        <f t="shared" si="34"/>
        <v/>
      </c>
      <c r="AN40" s="2">
        <f t="shared" si="35"/>
        <v>34800</v>
      </c>
      <c r="AO40" s="2">
        <f t="shared" si="38"/>
        <v>966.66666666666663</v>
      </c>
      <c r="AP40" s="2">
        <f t="shared" si="39"/>
        <v>966.66666666666663</v>
      </c>
    </row>
    <row r="41" spans="1:42" x14ac:dyDescent="0.25">
      <c r="A41" t="s">
        <v>31</v>
      </c>
      <c r="B41" s="19" t="s">
        <v>248</v>
      </c>
      <c r="C41" s="3">
        <v>36</v>
      </c>
      <c r="D41" s="2">
        <v>910</v>
      </c>
      <c r="E41" s="14">
        <f>IF(D41="","",IF(D41&lt;'VORSCHLAG DGB'!$B$2,'VORSCHLAG DGB'!B$2-D41,0))</f>
        <v>0</v>
      </c>
      <c r="F41" s="14">
        <f t="shared" si="22"/>
        <v>910</v>
      </c>
      <c r="G41" s="17"/>
      <c r="H41" s="14">
        <v>962</v>
      </c>
      <c r="I41" s="14">
        <f>IF(H41="","",IF(H41&lt;'VORSCHLAG DGB'!$B$3,'VORSCHLAG DGB'!$B$3-H41,0))</f>
        <v>0</v>
      </c>
      <c r="J41" s="14">
        <f t="shared" si="23"/>
        <v>962</v>
      </c>
      <c r="K41" s="17"/>
      <c r="L41" s="14">
        <v>1010</v>
      </c>
      <c r="M41" s="14">
        <f>IF(L41="","",IF(L41&lt;'VORSCHLAG DGB'!$B$4,'VORSCHLAG DGB'!$B$4-L41,0))</f>
        <v>0</v>
      </c>
      <c r="N41" s="14">
        <f t="shared" si="24"/>
        <v>1010</v>
      </c>
      <c r="O41" s="17"/>
      <c r="P41" s="14"/>
      <c r="Q41" s="14" t="str">
        <f>IF(P41="","",IF(P41="","",IF(P41&lt;'VORSCHLAG DGB'!$B$5,'VORSCHLAG DGB'!$B$5-P41,0)))</f>
        <v/>
      </c>
      <c r="R41" s="14" t="str">
        <f t="shared" si="25"/>
        <v/>
      </c>
      <c r="S41" s="17"/>
      <c r="T41" s="2">
        <f t="shared" si="26"/>
        <v>34584</v>
      </c>
      <c r="U41" s="2" t="str">
        <f t="shared" si="27"/>
        <v/>
      </c>
      <c r="V41" s="2">
        <f t="shared" si="28"/>
        <v>34584</v>
      </c>
      <c r="W41" s="2">
        <f t="shared" si="36"/>
        <v>960.66666666666663</v>
      </c>
      <c r="X41" s="2">
        <f t="shared" si="37"/>
        <v>960.66666666666663</v>
      </c>
      <c r="Y41" s="23"/>
      <c r="Z41" s="2">
        <v>910</v>
      </c>
      <c r="AA41" s="2">
        <f>IF(Z41="","",IF(Z41&lt;'VORSCHLAG DGB'!$B$2,'VORSCHLAG DGB'!$B$2-Z41,0))</f>
        <v>0</v>
      </c>
      <c r="AB41" s="2">
        <f t="shared" si="29"/>
        <v>910</v>
      </c>
      <c r="AC41" s="2">
        <v>962</v>
      </c>
      <c r="AD41" s="2">
        <f>IF(AC41="","",IF(AC41&lt;'VORSCHLAG DGB'!$B$3,'VORSCHLAG DGB'!$B$3-AC41,0))</f>
        <v>0</v>
      </c>
      <c r="AE41" s="2">
        <f t="shared" si="30"/>
        <v>962</v>
      </c>
      <c r="AF41" s="2">
        <v>1010</v>
      </c>
      <c r="AG41" s="2">
        <f>IF(AF41="","",IF(AF41&lt;'VORSCHLAG DGB'!$B$4,'VORSCHLAG DGB'!$B$4-AF41,0))</f>
        <v>0</v>
      </c>
      <c r="AH41" s="2">
        <f t="shared" si="31"/>
        <v>1010</v>
      </c>
      <c r="AI41" s="2"/>
      <c r="AJ41" s="2" t="str">
        <f>IF(AI41="","",IF(AI41&lt;'VORSCHLAG DGB'!$B$5,'VORSCHLAG DGB'!$B$5-AI41,0))</f>
        <v/>
      </c>
      <c r="AK41" s="2" t="str">
        <f t="shared" si="32"/>
        <v/>
      </c>
      <c r="AL41" s="2">
        <f t="shared" si="33"/>
        <v>34584</v>
      </c>
      <c r="AM41" s="2" t="str">
        <f t="shared" si="34"/>
        <v/>
      </c>
      <c r="AN41" s="2">
        <f t="shared" si="35"/>
        <v>34584</v>
      </c>
      <c r="AO41" s="2">
        <f t="shared" si="38"/>
        <v>960.66666666666663</v>
      </c>
      <c r="AP41" s="2">
        <f t="shared" si="39"/>
        <v>960.66666666666663</v>
      </c>
    </row>
    <row r="42" spans="1:42" x14ac:dyDescent="0.25">
      <c r="A42" t="s">
        <v>32</v>
      </c>
      <c r="B42" s="19" t="s">
        <v>246</v>
      </c>
      <c r="C42" s="3">
        <v>36</v>
      </c>
      <c r="D42" s="2">
        <v>909</v>
      </c>
      <c r="E42" s="14">
        <f>IF(D42="","",IF(D42&lt;'VORSCHLAG DGB'!$B$2,'VORSCHLAG DGB'!B$2-D42,0))</f>
        <v>0</v>
      </c>
      <c r="F42" s="14">
        <f t="shared" si="22"/>
        <v>909</v>
      </c>
      <c r="G42" s="17"/>
      <c r="H42" s="14">
        <v>975</v>
      </c>
      <c r="I42" s="14">
        <f>IF(H42="","",IF(H42&lt;'VORSCHLAG DGB'!$B$3,'VORSCHLAG DGB'!$B$3-H42,0))</f>
        <v>0</v>
      </c>
      <c r="J42" s="14">
        <f t="shared" si="23"/>
        <v>975</v>
      </c>
      <c r="K42" s="17"/>
      <c r="L42" s="14">
        <v>1062</v>
      </c>
      <c r="M42" s="14">
        <f>IF(L42="","",IF(L42&lt;'VORSCHLAG DGB'!$B$4,'VORSCHLAG DGB'!$B$4-L42,0))</f>
        <v>0</v>
      </c>
      <c r="N42" s="14">
        <f t="shared" si="24"/>
        <v>1062</v>
      </c>
      <c r="O42" s="17"/>
      <c r="P42" s="14"/>
      <c r="Q42" s="14" t="str">
        <f>IF(P42="","",IF(P42="","",IF(P42&lt;'VORSCHLAG DGB'!$B$5,'VORSCHLAG DGB'!$B$5-P42,0)))</f>
        <v/>
      </c>
      <c r="R42" s="14" t="str">
        <f t="shared" si="25"/>
        <v/>
      </c>
      <c r="S42" s="17"/>
      <c r="T42" s="2">
        <f t="shared" si="26"/>
        <v>35352</v>
      </c>
      <c r="U42" s="2" t="str">
        <f t="shared" si="27"/>
        <v/>
      </c>
      <c r="V42" s="2">
        <f t="shared" si="28"/>
        <v>35352</v>
      </c>
      <c r="W42" s="2">
        <f t="shared" si="36"/>
        <v>982</v>
      </c>
      <c r="X42" s="2">
        <f t="shared" si="37"/>
        <v>982</v>
      </c>
      <c r="Y42" s="23"/>
      <c r="Z42" s="2">
        <v>850</v>
      </c>
      <c r="AA42" s="2">
        <f>IF(Z42="","",IF(Z42&lt;'VORSCHLAG DGB'!$B$2,'VORSCHLAG DGB'!$B$2-Z42,0))</f>
        <v>0</v>
      </c>
      <c r="AB42" s="2">
        <f t="shared" si="29"/>
        <v>850</v>
      </c>
      <c r="AC42" s="2">
        <v>916</v>
      </c>
      <c r="AD42" s="2">
        <f>IF(AC42="","",IF(AC42&lt;'VORSCHLAG DGB'!$B$3,'VORSCHLAG DGB'!$B$3-AC42,0))</f>
        <v>0</v>
      </c>
      <c r="AE42" s="2">
        <f t="shared" si="30"/>
        <v>916</v>
      </c>
      <c r="AF42" s="2">
        <v>999</v>
      </c>
      <c r="AG42" s="2">
        <f>IF(AF42="","",IF(AF42&lt;'VORSCHLAG DGB'!$B$4,'VORSCHLAG DGB'!$B$4-AF42,0))</f>
        <v>0</v>
      </c>
      <c r="AH42" s="2">
        <f t="shared" si="31"/>
        <v>999</v>
      </c>
      <c r="AI42" s="2"/>
      <c r="AJ42" s="2" t="str">
        <f>IF(AI42="","",IF(AI42&lt;'VORSCHLAG DGB'!$B$5,'VORSCHLAG DGB'!$B$5-AI42,0))</f>
        <v/>
      </c>
      <c r="AK42" s="2" t="str">
        <f t="shared" si="32"/>
        <v/>
      </c>
      <c r="AL42" s="2">
        <f t="shared" si="33"/>
        <v>33180</v>
      </c>
      <c r="AM42" s="2" t="str">
        <f t="shared" si="34"/>
        <v/>
      </c>
      <c r="AN42" s="2">
        <f t="shared" si="35"/>
        <v>33180</v>
      </c>
      <c r="AO42" s="2">
        <f t="shared" si="38"/>
        <v>921.66666666666663</v>
      </c>
      <c r="AP42" s="2">
        <f t="shared" si="39"/>
        <v>921.66666666666663</v>
      </c>
    </row>
    <row r="43" spans="1:42" x14ac:dyDescent="0.25">
      <c r="A43" t="s">
        <v>33</v>
      </c>
      <c r="B43" s="19" t="s">
        <v>249</v>
      </c>
      <c r="C43" s="3">
        <v>36</v>
      </c>
      <c r="D43" s="2">
        <v>611</v>
      </c>
      <c r="E43" s="14">
        <f>IF(D43="","",IF(D43&lt;'VORSCHLAG DGB'!$B$2,'VORSCHLAG DGB'!B$2-D43,0))</f>
        <v>24</v>
      </c>
      <c r="F43" s="14">
        <f t="shared" si="22"/>
        <v>635</v>
      </c>
      <c r="G43" s="17"/>
      <c r="H43" s="14">
        <v>659</v>
      </c>
      <c r="I43" s="14">
        <f>IF(H43="","",IF(H43&lt;'VORSCHLAG DGB'!$B$3,'VORSCHLAG DGB'!$B$3-H43,0))</f>
        <v>37</v>
      </c>
      <c r="J43" s="14">
        <f t="shared" si="23"/>
        <v>696</v>
      </c>
      <c r="K43" s="17"/>
      <c r="L43" s="14">
        <v>714</v>
      </c>
      <c r="M43" s="14">
        <f>IF(L43="","",IF(L43&lt;'VORSCHLAG DGB'!$B$4,'VORSCHLAG DGB'!$B$4-L43,0))</f>
        <v>54</v>
      </c>
      <c r="N43" s="14">
        <f t="shared" si="24"/>
        <v>768</v>
      </c>
      <c r="O43" s="17"/>
      <c r="P43" s="14"/>
      <c r="Q43" s="14" t="str">
        <f>IF(P43="","",IF(P43="","",IF(P43&lt;'VORSCHLAG DGB'!$B$5,'VORSCHLAG DGB'!$B$5-P43,0)))</f>
        <v/>
      </c>
      <c r="R43" s="14" t="str">
        <f t="shared" si="25"/>
        <v/>
      </c>
      <c r="S43" s="17"/>
      <c r="T43" s="2">
        <f t="shared" si="26"/>
        <v>23808</v>
      </c>
      <c r="U43" s="2">
        <f t="shared" si="27"/>
        <v>1380</v>
      </c>
      <c r="V43" s="2">
        <f t="shared" si="28"/>
        <v>25188</v>
      </c>
      <c r="W43" s="2">
        <f t="shared" si="36"/>
        <v>661.33333333333337</v>
      </c>
      <c r="X43" s="2">
        <f t="shared" si="37"/>
        <v>699.66666666666663</v>
      </c>
      <c r="Y43" s="23"/>
      <c r="Z43" s="2">
        <v>556</v>
      </c>
      <c r="AA43" s="2">
        <f>IF(Z43="","",IF(Z43&lt;'VORSCHLAG DGB'!$B$2,'VORSCHLAG DGB'!$B$2-Z43,0))</f>
        <v>79</v>
      </c>
      <c r="AB43" s="2">
        <f t="shared" si="29"/>
        <v>635</v>
      </c>
      <c r="AC43" s="2">
        <v>602</v>
      </c>
      <c r="AD43" s="2">
        <f>IF(AC43="","",IF(AC43&lt;'VORSCHLAG DGB'!$B$3,'VORSCHLAG DGB'!$B$3-AC43,0))</f>
        <v>94</v>
      </c>
      <c r="AE43" s="2">
        <f t="shared" si="30"/>
        <v>696</v>
      </c>
      <c r="AF43" s="2">
        <v>663</v>
      </c>
      <c r="AG43" s="2">
        <f>IF(AF43="","",IF(AF43&lt;'VORSCHLAG DGB'!$B$4,'VORSCHLAG DGB'!$B$4-AF43,0))</f>
        <v>105</v>
      </c>
      <c r="AH43" s="2">
        <f t="shared" si="31"/>
        <v>768</v>
      </c>
      <c r="AI43" s="2"/>
      <c r="AJ43" s="2" t="str">
        <f>IF(AI43="","",IF(AI43&lt;'VORSCHLAG DGB'!$B$5,'VORSCHLAG DGB'!$B$5-AI43,0))</f>
        <v/>
      </c>
      <c r="AK43" s="2" t="str">
        <f t="shared" si="32"/>
        <v/>
      </c>
      <c r="AL43" s="2">
        <f t="shared" si="33"/>
        <v>21852</v>
      </c>
      <c r="AM43" s="2">
        <f t="shared" si="34"/>
        <v>3336</v>
      </c>
      <c r="AN43" s="2">
        <f t="shared" si="35"/>
        <v>25188</v>
      </c>
      <c r="AO43" s="2">
        <f t="shared" si="38"/>
        <v>607</v>
      </c>
      <c r="AP43" s="2">
        <f t="shared" si="39"/>
        <v>699.66666666666663</v>
      </c>
    </row>
    <row r="44" spans="1:42" x14ac:dyDescent="0.25">
      <c r="A44" t="s">
        <v>34</v>
      </c>
      <c r="B44" s="19" t="s">
        <v>248</v>
      </c>
      <c r="C44" s="3">
        <v>36</v>
      </c>
      <c r="D44" s="2">
        <v>918</v>
      </c>
      <c r="E44" s="14">
        <f>IF(D44="","",IF(D44&lt;'VORSCHLAG DGB'!$B$2,'VORSCHLAG DGB'!B$2-D44,0))</f>
        <v>0</v>
      </c>
      <c r="F44" s="14">
        <f t="shared" si="22"/>
        <v>918</v>
      </c>
      <c r="G44" s="17"/>
      <c r="H44" s="14">
        <v>968</v>
      </c>
      <c r="I44" s="14">
        <f>IF(H44="","",IF(H44&lt;'VORSCHLAG DGB'!$B$3,'VORSCHLAG DGB'!$B$3-H44,0))</f>
        <v>0</v>
      </c>
      <c r="J44" s="14">
        <f t="shared" si="23"/>
        <v>968</v>
      </c>
      <c r="K44" s="17"/>
      <c r="L44" s="14">
        <v>1014</v>
      </c>
      <c r="M44" s="14">
        <f>IF(L44="","",IF(L44&lt;'VORSCHLAG DGB'!$B$4,'VORSCHLAG DGB'!$B$4-L44,0))</f>
        <v>0</v>
      </c>
      <c r="N44" s="14">
        <f t="shared" si="24"/>
        <v>1014</v>
      </c>
      <c r="O44" s="17"/>
      <c r="P44" s="14"/>
      <c r="Q44" s="14" t="str">
        <f>IF(P44="","",IF(P44="","",IF(P44&lt;'VORSCHLAG DGB'!$B$5,'VORSCHLAG DGB'!$B$5-P44,0)))</f>
        <v/>
      </c>
      <c r="R44" s="14" t="str">
        <f t="shared" si="25"/>
        <v/>
      </c>
      <c r="S44" s="17"/>
      <c r="T44" s="2">
        <f t="shared" si="26"/>
        <v>34800</v>
      </c>
      <c r="U44" s="2" t="str">
        <f t="shared" si="27"/>
        <v/>
      </c>
      <c r="V44" s="2">
        <f t="shared" si="28"/>
        <v>34800</v>
      </c>
      <c r="W44" s="2">
        <f t="shared" si="36"/>
        <v>966.66666666666663</v>
      </c>
      <c r="X44" s="2">
        <f t="shared" si="37"/>
        <v>966.66666666666663</v>
      </c>
      <c r="Y44" s="23"/>
      <c r="Z44" s="2">
        <v>918</v>
      </c>
      <c r="AA44" s="2">
        <f>IF(Z44="","",IF(Z44&lt;'VORSCHLAG DGB'!$B$2,'VORSCHLAG DGB'!$B$2-Z44,0))</f>
        <v>0</v>
      </c>
      <c r="AB44" s="2">
        <f t="shared" si="29"/>
        <v>918</v>
      </c>
      <c r="AC44" s="2">
        <v>968</v>
      </c>
      <c r="AD44" s="2">
        <f>IF(AC44="","",IF(AC44&lt;'VORSCHLAG DGB'!$B$3,'VORSCHLAG DGB'!$B$3-AC44,0))</f>
        <v>0</v>
      </c>
      <c r="AE44" s="2">
        <f t="shared" si="30"/>
        <v>968</v>
      </c>
      <c r="AF44" s="2">
        <v>1014</v>
      </c>
      <c r="AG44" s="2">
        <f>IF(AF44="","",IF(AF44&lt;'VORSCHLAG DGB'!$B$4,'VORSCHLAG DGB'!$B$4-AF44,0))</f>
        <v>0</v>
      </c>
      <c r="AH44" s="2">
        <f t="shared" si="31"/>
        <v>1014</v>
      </c>
      <c r="AI44" s="2"/>
      <c r="AJ44" s="2" t="str">
        <f>IF(AI44="","",IF(AI44&lt;'VORSCHLAG DGB'!$B$5,'VORSCHLAG DGB'!$B$5-AI44,0))</f>
        <v/>
      </c>
      <c r="AK44" s="2" t="str">
        <f t="shared" si="32"/>
        <v/>
      </c>
      <c r="AL44" s="2">
        <f t="shared" si="33"/>
        <v>34800</v>
      </c>
      <c r="AM44" s="2" t="str">
        <f t="shared" si="34"/>
        <v/>
      </c>
      <c r="AN44" s="2">
        <f t="shared" si="35"/>
        <v>34800</v>
      </c>
      <c r="AO44" s="2">
        <f t="shared" si="38"/>
        <v>966.66666666666663</v>
      </c>
      <c r="AP44" s="2">
        <f t="shared" si="39"/>
        <v>966.66666666666663</v>
      </c>
    </row>
    <row r="45" spans="1:42" x14ac:dyDescent="0.25">
      <c r="A45" t="s">
        <v>35</v>
      </c>
      <c r="B45" s="19" t="s">
        <v>246</v>
      </c>
      <c r="C45" s="3">
        <v>36</v>
      </c>
      <c r="D45" s="2">
        <v>671</v>
      </c>
      <c r="E45" s="14">
        <f>IF(D45="","",IF(D45&lt;'VORSCHLAG DGB'!$B$2,'VORSCHLAG DGB'!B$2-D45,0))</f>
        <v>0</v>
      </c>
      <c r="F45" s="14">
        <f t="shared" si="22"/>
        <v>671</v>
      </c>
      <c r="G45" s="17"/>
      <c r="H45" s="14">
        <v>726</v>
      </c>
      <c r="I45" s="14">
        <f>IF(H45="","",IF(H45&lt;'VORSCHLAG DGB'!$B$3,'VORSCHLAG DGB'!$B$3-H45,0))</f>
        <v>0</v>
      </c>
      <c r="J45" s="14">
        <f t="shared" si="23"/>
        <v>726</v>
      </c>
      <c r="K45" s="17"/>
      <c r="L45" s="14">
        <v>803</v>
      </c>
      <c r="M45" s="14">
        <f>IF(L45="","",IF(L45&lt;'VORSCHLAG DGB'!$B$4,'VORSCHLAG DGB'!$B$4-L45,0))</f>
        <v>0</v>
      </c>
      <c r="N45" s="14">
        <f t="shared" si="24"/>
        <v>803</v>
      </c>
      <c r="O45" s="17"/>
      <c r="P45" s="14"/>
      <c r="Q45" s="14" t="str">
        <f>IF(P45="","",IF(P45="","",IF(P45&lt;'VORSCHLAG DGB'!$B$5,'VORSCHLAG DGB'!$B$5-P45,0)))</f>
        <v/>
      </c>
      <c r="R45" s="14" t="str">
        <f t="shared" si="25"/>
        <v/>
      </c>
      <c r="S45" s="17"/>
      <c r="T45" s="2">
        <f t="shared" si="26"/>
        <v>26400</v>
      </c>
      <c r="U45" s="2" t="str">
        <f t="shared" si="27"/>
        <v/>
      </c>
      <c r="V45" s="2">
        <f t="shared" si="28"/>
        <v>26400</v>
      </c>
      <c r="W45" s="2">
        <f t="shared" si="36"/>
        <v>733.33333333333337</v>
      </c>
      <c r="X45" s="2">
        <f t="shared" si="37"/>
        <v>733.33333333333337</v>
      </c>
      <c r="Y45" s="23"/>
      <c r="Z45" s="2"/>
      <c r="AA45" s="2" t="str">
        <f>IF(Z45="","",IF(Z45&lt;'VORSCHLAG DGB'!$B$2,'VORSCHLAG DGB'!$B$2-Z45,0))</f>
        <v/>
      </c>
      <c r="AB45" s="2" t="str">
        <f t="shared" si="29"/>
        <v/>
      </c>
      <c r="AC45" s="2"/>
      <c r="AD45" s="2" t="str">
        <f>IF(AC45="","",IF(AC45&lt;'VORSCHLAG DGB'!$B$3,'VORSCHLAG DGB'!$B$3-AC45,0))</f>
        <v/>
      </c>
      <c r="AE45" s="2" t="str">
        <f t="shared" si="30"/>
        <v/>
      </c>
      <c r="AF45" s="2"/>
      <c r="AG45" s="2" t="str">
        <f>IF(AF45="","",IF(AF45&lt;'VORSCHLAG DGB'!$B$4,'VORSCHLAG DGB'!$B$4-AF45,0))</f>
        <v/>
      </c>
      <c r="AH45" s="2" t="str">
        <f t="shared" si="31"/>
        <v/>
      </c>
      <c r="AI45" s="2"/>
      <c r="AJ45" s="2" t="str">
        <f>IF(AI45="","",IF(AI45&lt;'VORSCHLAG DGB'!$B$5,'VORSCHLAG DGB'!$B$5-AI45,0))</f>
        <v/>
      </c>
      <c r="AK45" s="2" t="str">
        <f t="shared" si="32"/>
        <v/>
      </c>
      <c r="AL45" s="2" t="str">
        <f t="shared" si="33"/>
        <v/>
      </c>
      <c r="AM45" s="2" t="str">
        <f t="shared" si="34"/>
        <v/>
      </c>
      <c r="AN45" s="2" t="str">
        <f t="shared" si="35"/>
        <v/>
      </c>
      <c r="AO45" s="2" t="str">
        <f t="shared" si="38"/>
        <v/>
      </c>
      <c r="AP45" s="2" t="str">
        <f t="shared" si="39"/>
        <v/>
      </c>
    </row>
    <row r="46" spans="1:42" x14ac:dyDescent="0.25">
      <c r="A46" t="s">
        <v>36</v>
      </c>
      <c r="B46" s="19" t="s">
        <v>246</v>
      </c>
      <c r="C46" s="3">
        <v>24</v>
      </c>
      <c r="D46" s="2">
        <v>788</v>
      </c>
      <c r="E46" s="14">
        <f>IF(D46="","",IF(D46&lt;'VORSCHLAG DGB'!$B$2,'VORSCHLAG DGB'!B$2-D46,0))</f>
        <v>0</v>
      </c>
      <c r="F46" s="14">
        <f t="shared" si="22"/>
        <v>788</v>
      </c>
      <c r="G46" s="17"/>
      <c r="H46" s="14">
        <v>872</v>
      </c>
      <c r="I46" s="14">
        <f>IF(H46="","",IF(H46&lt;'VORSCHLAG DGB'!$B$3,'VORSCHLAG DGB'!$B$3-H46,0))</f>
        <v>0</v>
      </c>
      <c r="J46" s="14">
        <f t="shared" si="23"/>
        <v>872</v>
      </c>
      <c r="K46" s="17"/>
      <c r="L46" s="14"/>
      <c r="M46" s="14" t="str">
        <f>IF(L46="","",IF(L46&lt;'VORSCHLAG DGB'!$B$4,'VORSCHLAG DGB'!$B$4-L46,0))</f>
        <v/>
      </c>
      <c r="N46" s="14" t="str">
        <f t="shared" si="24"/>
        <v/>
      </c>
      <c r="O46" s="17"/>
      <c r="P46" s="14"/>
      <c r="Q46" s="14" t="str">
        <f>IF(P46="","",IF(P46="","",IF(P46&lt;'VORSCHLAG DGB'!$B$5,'VORSCHLAG DGB'!$B$5-P46,0)))</f>
        <v/>
      </c>
      <c r="R46" s="14" t="str">
        <f t="shared" si="25"/>
        <v/>
      </c>
      <c r="S46" s="17"/>
      <c r="T46" s="2">
        <f t="shared" si="26"/>
        <v>19920</v>
      </c>
      <c r="U46" s="2" t="str">
        <f t="shared" si="27"/>
        <v/>
      </c>
      <c r="V46" s="2">
        <f t="shared" si="28"/>
        <v>19920</v>
      </c>
      <c r="W46" s="2">
        <f>(D46*12+H46*12)/C46</f>
        <v>830</v>
      </c>
      <c r="X46" s="2">
        <f>IF(F46="","",(F46*12+J46*12)/$C46)</f>
        <v>830</v>
      </c>
      <c r="Y46" s="23"/>
      <c r="Z46" s="2">
        <v>788</v>
      </c>
      <c r="AA46" s="2">
        <f>IF(Z46="","",IF(Z46&lt;'VORSCHLAG DGB'!$B$2,'VORSCHLAG DGB'!$B$2-Z46,0))</f>
        <v>0</v>
      </c>
      <c r="AB46" s="2">
        <f t="shared" si="29"/>
        <v>788</v>
      </c>
      <c r="AC46" s="2">
        <v>872</v>
      </c>
      <c r="AD46" s="2">
        <f>IF(AC46="","",IF(AC46&lt;'VORSCHLAG DGB'!$B$3,'VORSCHLAG DGB'!$B$3-AC46,0))</f>
        <v>0</v>
      </c>
      <c r="AE46" s="2">
        <f t="shared" si="30"/>
        <v>872</v>
      </c>
      <c r="AF46" s="2"/>
      <c r="AG46" s="2" t="str">
        <f>IF(AF46="","",IF(AF46&lt;'VORSCHLAG DGB'!$B$4,'VORSCHLAG DGB'!$B$4-AF46,0))</f>
        <v/>
      </c>
      <c r="AH46" s="2" t="str">
        <f t="shared" si="31"/>
        <v/>
      </c>
      <c r="AI46" s="2"/>
      <c r="AJ46" s="2" t="str">
        <f>IF(AI46="","",IF(AI46&lt;'VORSCHLAG DGB'!$B$5,'VORSCHLAG DGB'!$B$5-AI46,0))</f>
        <v/>
      </c>
      <c r="AK46" s="2" t="str">
        <f t="shared" si="32"/>
        <v/>
      </c>
      <c r="AL46" s="2">
        <f t="shared" si="33"/>
        <v>19920</v>
      </c>
      <c r="AM46" s="2" t="str">
        <f t="shared" si="34"/>
        <v/>
      </c>
      <c r="AN46" s="2">
        <f t="shared" si="35"/>
        <v>19920</v>
      </c>
      <c r="AO46" s="2">
        <f>IF(Z46="","",(Z46*12+AC46*12)/C46)</f>
        <v>830</v>
      </c>
      <c r="AP46" s="2">
        <f>IF(Z46="","",(Z46*12+AE46*12)/$C46)</f>
        <v>830</v>
      </c>
    </row>
    <row r="47" spans="1:42" x14ac:dyDescent="0.25">
      <c r="A47" t="s">
        <v>37</v>
      </c>
      <c r="B47" s="19" t="s">
        <v>246</v>
      </c>
      <c r="C47" s="3">
        <v>36</v>
      </c>
      <c r="D47" s="2">
        <v>892</v>
      </c>
      <c r="E47" s="14">
        <f>IF(D47="","",IF(D47&lt;'VORSCHLAG DGB'!$B$2,'VORSCHLAG DGB'!B$2-D47,0))</f>
        <v>0</v>
      </c>
      <c r="F47" s="14">
        <f t="shared" si="22"/>
        <v>892</v>
      </c>
      <c r="G47" s="17"/>
      <c r="H47" s="14">
        <v>957</v>
      </c>
      <c r="I47" s="14">
        <f>IF(H47="","",IF(H47&lt;'VORSCHLAG DGB'!$B$3,'VORSCHLAG DGB'!$B$3-H47,0))</f>
        <v>0</v>
      </c>
      <c r="J47" s="14">
        <f t="shared" si="23"/>
        <v>957</v>
      </c>
      <c r="K47" s="17"/>
      <c r="L47" s="14">
        <v>1044</v>
      </c>
      <c r="M47" s="14">
        <f>IF(L47="","",IF(L47&lt;'VORSCHLAG DGB'!$B$4,'VORSCHLAG DGB'!$B$4-L47,0))</f>
        <v>0</v>
      </c>
      <c r="N47" s="14">
        <f t="shared" si="24"/>
        <v>1044</v>
      </c>
      <c r="O47" s="17"/>
      <c r="P47" s="14"/>
      <c r="Q47" s="14" t="str">
        <f>IF(P47="","",IF(P47="","",IF(P47&lt;'VORSCHLAG DGB'!$B$5,'VORSCHLAG DGB'!$B$5-P47,0)))</f>
        <v/>
      </c>
      <c r="R47" s="14" t="str">
        <f t="shared" si="25"/>
        <v/>
      </c>
      <c r="S47" s="17"/>
      <c r="T47" s="2">
        <f t="shared" si="26"/>
        <v>34716</v>
      </c>
      <c r="U47" s="2" t="str">
        <f t="shared" si="27"/>
        <v/>
      </c>
      <c r="V47" s="2">
        <f t="shared" si="28"/>
        <v>34716</v>
      </c>
      <c r="W47" s="2">
        <f>(D47*12+H47*12+L47*12)/36</f>
        <v>964.33333333333337</v>
      </c>
      <c r="X47" s="2">
        <f>(F47*12+J47*12+N47*12)/$C47</f>
        <v>964.33333333333337</v>
      </c>
      <c r="Y47" s="23"/>
      <c r="Z47" s="2">
        <v>804</v>
      </c>
      <c r="AA47" s="2">
        <f>IF(Z47="","",IF(Z47&lt;'VORSCHLAG DGB'!$B$2,'VORSCHLAG DGB'!$B$2-Z47,0))</f>
        <v>0</v>
      </c>
      <c r="AB47" s="2">
        <f t="shared" si="29"/>
        <v>804</v>
      </c>
      <c r="AC47" s="2">
        <v>868</v>
      </c>
      <c r="AD47" s="2">
        <f>IF(AC47="","",IF(AC47&lt;'VORSCHLAG DGB'!$B$3,'VORSCHLAG DGB'!$B$3-AC47,0))</f>
        <v>0</v>
      </c>
      <c r="AE47" s="2">
        <f t="shared" si="30"/>
        <v>868</v>
      </c>
      <c r="AF47" s="2">
        <v>952</v>
      </c>
      <c r="AG47" s="2">
        <f>IF(AF47="","",IF(AF47&lt;'VORSCHLAG DGB'!$B$4,'VORSCHLAG DGB'!$B$4-AF47,0))</f>
        <v>0</v>
      </c>
      <c r="AH47" s="2">
        <f t="shared" si="31"/>
        <v>952</v>
      </c>
      <c r="AI47" s="2"/>
      <c r="AJ47" s="2" t="str">
        <f>IF(AI47="","",IF(AI47&lt;'VORSCHLAG DGB'!$B$5,'VORSCHLAG DGB'!$B$5-AI47,0))</f>
        <v/>
      </c>
      <c r="AK47" s="2" t="str">
        <f t="shared" si="32"/>
        <v/>
      </c>
      <c r="AL47" s="2">
        <f t="shared" si="33"/>
        <v>31488</v>
      </c>
      <c r="AM47" s="2" t="str">
        <f t="shared" si="34"/>
        <v/>
      </c>
      <c r="AN47" s="2">
        <f t="shared" si="35"/>
        <v>31488</v>
      </c>
      <c r="AO47" s="2">
        <f>IF(Z47="","",(Z47*12+AC47*12+AF47*12)/C47)</f>
        <v>874.66666666666663</v>
      </c>
      <c r="AP47" s="2">
        <f>IF(Z47="","",(AB47*12+AE47*12+AH47*12)/$C47)</f>
        <v>874.66666666666663</v>
      </c>
    </row>
    <row r="48" spans="1:42" x14ac:dyDescent="0.25">
      <c r="A48" t="s">
        <v>38</v>
      </c>
      <c r="B48" s="19" t="s">
        <v>246</v>
      </c>
      <c r="C48" s="3">
        <v>36</v>
      </c>
      <c r="D48" s="2">
        <v>769</v>
      </c>
      <c r="E48" s="14">
        <f>IF(D48="","",IF(D48&lt;'VORSCHLAG DGB'!$B$2,'VORSCHLAG DGB'!B$2-D48,0))</f>
        <v>0</v>
      </c>
      <c r="F48" s="14">
        <f t="shared" si="22"/>
        <v>769</v>
      </c>
      <c r="G48" s="17"/>
      <c r="H48" s="14">
        <v>880</v>
      </c>
      <c r="I48" s="14">
        <f>IF(H48="","",IF(H48&lt;'VORSCHLAG DGB'!$B$3,'VORSCHLAG DGB'!$B$3-H48,0))</f>
        <v>0</v>
      </c>
      <c r="J48" s="14">
        <f t="shared" si="23"/>
        <v>880</v>
      </c>
      <c r="K48" s="17"/>
      <c r="L48" s="14">
        <v>1007</v>
      </c>
      <c r="M48" s="14">
        <f>IF(L48="","",IF(L48&lt;'VORSCHLAG DGB'!$B$4,'VORSCHLAG DGB'!$B$4-L48,0))</f>
        <v>0</v>
      </c>
      <c r="N48" s="14">
        <f t="shared" si="24"/>
        <v>1007</v>
      </c>
      <c r="O48" s="17"/>
      <c r="P48" s="14"/>
      <c r="Q48" s="14" t="str">
        <f>IF(P48="","",IF(P48="","",IF(P48&lt;'VORSCHLAG DGB'!$B$5,'VORSCHLAG DGB'!$B$5-P48,0)))</f>
        <v/>
      </c>
      <c r="R48" s="14" t="str">
        <f t="shared" si="25"/>
        <v/>
      </c>
      <c r="S48" s="17"/>
      <c r="T48" s="2">
        <f t="shared" si="26"/>
        <v>31872</v>
      </c>
      <c r="U48" s="2" t="str">
        <f t="shared" si="27"/>
        <v/>
      </c>
      <c r="V48" s="2">
        <f t="shared" si="28"/>
        <v>31872</v>
      </c>
      <c r="W48" s="2">
        <f>(D48*12+H48*12+L48*12)/36</f>
        <v>885.33333333333337</v>
      </c>
      <c r="X48" s="2">
        <f>(F48*12+J48*12+N48*12)/$C48</f>
        <v>885.33333333333337</v>
      </c>
      <c r="Y48" s="23"/>
      <c r="Z48" s="2">
        <v>692</v>
      </c>
      <c r="AA48" s="2">
        <f>IF(Z48="","",IF(Z48&lt;'VORSCHLAG DGB'!$B$2,'VORSCHLAG DGB'!$B$2-Z48,0))</f>
        <v>0</v>
      </c>
      <c r="AB48" s="2">
        <f t="shared" si="29"/>
        <v>692</v>
      </c>
      <c r="AC48" s="2">
        <v>776</v>
      </c>
      <c r="AD48" s="2">
        <f>IF(AC48="","",IF(AC48&lt;'VORSCHLAG DGB'!$B$3,'VORSCHLAG DGB'!$B$3-AC48,0))</f>
        <v>0</v>
      </c>
      <c r="AE48" s="2">
        <f t="shared" si="30"/>
        <v>776</v>
      </c>
      <c r="AF48" s="2">
        <v>883</v>
      </c>
      <c r="AG48" s="2">
        <f>IF(AF48="","",IF(AF48&lt;'VORSCHLAG DGB'!$B$4,'VORSCHLAG DGB'!$B$4-AF48,0))</f>
        <v>0</v>
      </c>
      <c r="AH48" s="2">
        <f t="shared" si="31"/>
        <v>883</v>
      </c>
      <c r="AI48" s="2"/>
      <c r="AJ48" s="2" t="str">
        <f>IF(AI48="","",IF(AI48&lt;'VORSCHLAG DGB'!$B$5,'VORSCHLAG DGB'!$B$5-AI48,0))</f>
        <v/>
      </c>
      <c r="AK48" s="2" t="str">
        <f t="shared" si="32"/>
        <v/>
      </c>
      <c r="AL48" s="2">
        <f t="shared" si="33"/>
        <v>28212</v>
      </c>
      <c r="AM48" s="2" t="str">
        <f t="shared" si="34"/>
        <v/>
      </c>
      <c r="AN48" s="2">
        <f t="shared" si="35"/>
        <v>28212</v>
      </c>
      <c r="AO48" s="2">
        <f>IF(Z48="","",(Z48*12+AC48*12+AF48*12)/C48)</f>
        <v>783.66666666666663</v>
      </c>
      <c r="AP48" s="2">
        <f>IF(Z48="","",(AB48*12+AE48*12+AH48*12)/$C48)</f>
        <v>783.66666666666663</v>
      </c>
    </row>
    <row r="49" spans="1:42" x14ac:dyDescent="0.25">
      <c r="A49" t="s">
        <v>39</v>
      </c>
      <c r="B49" s="19" t="s">
        <v>246</v>
      </c>
      <c r="C49" s="3">
        <v>24</v>
      </c>
      <c r="D49" s="2">
        <v>974</v>
      </c>
      <c r="E49" s="14">
        <f>IF(D49="","",IF(D49&lt;'VORSCHLAG DGB'!$B$2,'VORSCHLAG DGB'!B$2-D49,0))</f>
        <v>0</v>
      </c>
      <c r="F49" s="14">
        <f t="shared" si="22"/>
        <v>974</v>
      </c>
      <c r="G49" s="17"/>
      <c r="H49" s="14">
        <v>1028</v>
      </c>
      <c r="I49" s="14">
        <f>IF(H49="","",IF(H49&lt;'VORSCHLAG DGB'!$B$3,'VORSCHLAG DGB'!$B$3-H49,0))</f>
        <v>0</v>
      </c>
      <c r="J49" s="14">
        <f t="shared" si="23"/>
        <v>1028</v>
      </c>
      <c r="K49" s="17"/>
      <c r="L49" s="14"/>
      <c r="M49" s="14" t="str">
        <f>IF(L49="","",IF(L49&lt;'VORSCHLAG DGB'!$B$4,'VORSCHLAG DGB'!$B$4-L49,0))</f>
        <v/>
      </c>
      <c r="N49" s="14" t="str">
        <f t="shared" si="24"/>
        <v/>
      </c>
      <c r="O49" s="17"/>
      <c r="P49" s="14"/>
      <c r="Q49" s="14" t="str">
        <f>IF(P49="","",IF(P49="","",IF(P49&lt;'VORSCHLAG DGB'!$B$5,'VORSCHLAG DGB'!$B$5-P49,0)))</f>
        <v/>
      </c>
      <c r="R49" s="14" t="str">
        <f t="shared" si="25"/>
        <v/>
      </c>
      <c r="S49" s="17"/>
      <c r="T49" s="2">
        <f t="shared" si="26"/>
        <v>24024</v>
      </c>
      <c r="U49" s="2" t="str">
        <f t="shared" si="27"/>
        <v/>
      </c>
      <c r="V49" s="2">
        <f t="shared" si="28"/>
        <v>24024</v>
      </c>
      <c r="W49" s="2">
        <f>(D49*12+H49*12)/C49</f>
        <v>1001</v>
      </c>
      <c r="X49" s="2">
        <f>IF(F49="","",(F49*12+J49*12)/$C49)</f>
        <v>1001</v>
      </c>
      <c r="Y49" s="23"/>
      <c r="Z49" s="2">
        <v>958</v>
      </c>
      <c r="AA49" s="2">
        <f>IF(Z49="","",IF(Z49&lt;'VORSCHLAG DGB'!$B$2,'VORSCHLAG DGB'!$B$2-Z49,0))</f>
        <v>0</v>
      </c>
      <c r="AB49" s="2">
        <f t="shared" si="29"/>
        <v>958</v>
      </c>
      <c r="AC49" s="2">
        <v>1012</v>
      </c>
      <c r="AD49" s="2">
        <f>IF(AC49="","",IF(AC49&lt;'VORSCHLAG DGB'!$B$3,'VORSCHLAG DGB'!$B$3-AC49,0))</f>
        <v>0</v>
      </c>
      <c r="AE49" s="2">
        <f t="shared" si="30"/>
        <v>1012</v>
      </c>
      <c r="AF49" s="2"/>
      <c r="AG49" s="2" t="str">
        <f>IF(AF49="","",IF(AF49&lt;'VORSCHLAG DGB'!$B$4,'VORSCHLAG DGB'!$B$4-AF49,0))</f>
        <v/>
      </c>
      <c r="AH49" s="2" t="str">
        <f t="shared" si="31"/>
        <v/>
      </c>
      <c r="AI49" s="2"/>
      <c r="AJ49" s="2" t="str">
        <f>IF(AI49="","",IF(AI49&lt;'VORSCHLAG DGB'!$B$5,'VORSCHLAG DGB'!$B$5-AI49,0))</f>
        <v/>
      </c>
      <c r="AK49" s="2" t="str">
        <f t="shared" si="32"/>
        <v/>
      </c>
      <c r="AL49" s="2">
        <f t="shared" si="33"/>
        <v>23640</v>
      </c>
      <c r="AM49" s="2" t="str">
        <f t="shared" si="34"/>
        <v/>
      </c>
      <c r="AN49" s="2">
        <f t="shared" si="35"/>
        <v>23640</v>
      </c>
      <c r="AO49" s="2">
        <f>IF(Z49="","",(Z49*12+AC49*12)/C49)</f>
        <v>985</v>
      </c>
      <c r="AP49" s="2">
        <f>IF(Z49="","",(Z49*12+AE49*12)/$C49)</f>
        <v>985</v>
      </c>
    </row>
    <row r="50" spans="1:42" x14ac:dyDescent="0.25">
      <c r="A50" t="s">
        <v>40</v>
      </c>
      <c r="B50" s="19" t="s">
        <v>246</v>
      </c>
      <c r="C50" s="3">
        <v>36</v>
      </c>
      <c r="D50" s="2">
        <v>772</v>
      </c>
      <c r="E50" s="14">
        <f>IF(D50="","",IF(D50&lt;'VORSCHLAG DGB'!$B$2,'VORSCHLAG DGB'!B$2-D50,0))</f>
        <v>0</v>
      </c>
      <c r="F50" s="14">
        <f t="shared" si="22"/>
        <v>772</v>
      </c>
      <c r="G50" s="17"/>
      <c r="H50" s="14">
        <v>852</v>
      </c>
      <c r="I50" s="14">
        <f>IF(H50="","",IF(H50&lt;'VORSCHLAG DGB'!$B$3,'VORSCHLAG DGB'!$B$3-H50,0))</f>
        <v>0</v>
      </c>
      <c r="J50" s="14">
        <f t="shared" si="23"/>
        <v>852</v>
      </c>
      <c r="K50" s="17"/>
      <c r="L50" s="14">
        <v>960</v>
      </c>
      <c r="M50" s="14">
        <f>IF(L50="","",IF(L50&lt;'VORSCHLAG DGB'!$B$4,'VORSCHLAG DGB'!$B$4-L50,0))</f>
        <v>0</v>
      </c>
      <c r="N50" s="14">
        <f t="shared" si="24"/>
        <v>960</v>
      </c>
      <c r="O50" s="17"/>
      <c r="P50" s="14"/>
      <c r="Q50" s="14" t="str">
        <f>IF(P50="","",IF(P50="","",IF(P50&lt;'VORSCHLAG DGB'!$B$5,'VORSCHLAG DGB'!$B$5-P50,0)))</f>
        <v/>
      </c>
      <c r="R50" s="14" t="str">
        <f t="shared" si="25"/>
        <v/>
      </c>
      <c r="S50" s="17"/>
      <c r="T50" s="2">
        <f t="shared" si="26"/>
        <v>31008</v>
      </c>
      <c r="U50" s="2" t="str">
        <f t="shared" si="27"/>
        <v/>
      </c>
      <c r="V50" s="2">
        <f t="shared" si="28"/>
        <v>31008</v>
      </c>
      <c r="W50" s="2">
        <f>(D50*12+H50*12+L50*12)/36</f>
        <v>861.33333333333337</v>
      </c>
      <c r="X50" s="2">
        <f>(F50*12+J50*12+N50*12)/$C50</f>
        <v>861.33333333333337</v>
      </c>
      <c r="Y50" s="23"/>
      <c r="Z50" s="2">
        <v>686</v>
      </c>
      <c r="AA50" s="2">
        <f>IF(Z50="","",IF(Z50&lt;'VORSCHLAG DGB'!$B$2,'VORSCHLAG DGB'!$B$2-Z50,0))</f>
        <v>0</v>
      </c>
      <c r="AB50" s="2">
        <f t="shared" si="29"/>
        <v>686</v>
      </c>
      <c r="AC50" s="2">
        <v>760</v>
      </c>
      <c r="AD50" s="2">
        <f>IF(AC50="","",IF(AC50&lt;'VORSCHLAG DGB'!$B$3,'VORSCHLAG DGB'!$B$3-AC50,0))</f>
        <v>0</v>
      </c>
      <c r="AE50" s="2">
        <f t="shared" si="30"/>
        <v>760</v>
      </c>
      <c r="AF50" s="2">
        <v>869</v>
      </c>
      <c r="AG50" s="2">
        <f>IF(AF50="","",IF(AF50&lt;'VORSCHLAG DGB'!$B$4,'VORSCHLAG DGB'!$B$4-AF50,0))</f>
        <v>0</v>
      </c>
      <c r="AH50" s="2">
        <f t="shared" si="31"/>
        <v>869</v>
      </c>
      <c r="AI50" s="2"/>
      <c r="AJ50" s="2" t="str">
        <f>IF(AI50="","",IF(AI50&lt;'VORSCHLAG DGB'!$B$5,'VORSCHLAG DGB'!$B$5-AI50,0))</f>
        <v/>
      </c>
      <c r="AK50" s="2" t="str">
        <f t="shared" si="32"/>
        <v/>
      </c>
      <c r="AL50" s="2">
        <f t="shared" si="33"/>
        <v>27780</v>
      </c>
      <c r="AM50" s="2" t="str">
        <f t="shared" si="34"/>
        <v/>
      </c>
      <c r="AN50" s="2">
        <f t="shared" si="35"/>
        <v>27780</v>
      </c>
      <c r="AO50" s="2">
        <f>IF(Z50="","",(Z50*12+AC50*12+AF50*12)/C50)</f>
        <v>771.66666666666663</v>
      </c>
      <c r="AP50" s="2">
        <f>IF(Z50="","",(AB50*12+AE50*12+AH50*12)/$C50)</f>
        <v>771.66666666666663</v>
      </c>
    </row>
    <row r="51" spans="1:42" x14ac:dyDescent="0.25">
      <c r="A51" t="s">
        <v>41</v>
      </c>
      <c r="B51" s="19" t="s">
        <v>246</v>
      </c>
      <c r="C51" s="3">
        <v>36</v>
      </c>
      <c r="D51" s="2">
        <v>657</v>
      </c>
      <c r="E51" s="14">
        <f>IF(D51="","",IF(D51&lt;'VORSCHLAG DGB'!$B$2,'VORSCHLAG DGB'!B$2-D51,0))</f>
        <v>0</v>
      </c>
      <c r="F51" s="14">
        <f t="shared" si="22"/>
        <v>657</v>
      </c>
      <c r="G51" s="17"/>
      <c r="H51" s="14">
        <v>767</v>
      </c>
      <c r="I51" s="14">
        <f>IF(H51="","",IF(H51&lt;'VORSCHLAG DGB'!$B$3,'VORSCHLAG DGB'!$B$3-H51,0))</f>
        <v>0</v>
      </c>
      <c r="J51" s="14">
        <f t="shared" si="23"/>
        <v>767</v>
      </c>
      <c r="K51" s="17"/>
      <c r="L51" s="14">
        <v>914</v>
      </c>
      <c r="M51" s="14">
        <f>IF(L51="","",IF(L51&lt;'VORSCHLAG DGB'!$B$4,'VORSCHLAG DGB'!$B$4-L51,0))</f>
        <v>0</v>
      </c>
      <c r="N51" s="14">
        <f t="shared" si="24"/>
        <v>914</v>
      </c>
      <c r="O51" s="17"/>
      <c r="P51" s="14"/>
      <c r="Q51" s="14" t="str">
        <f>IF(P51="","",IF(P51="","",IF(P51&lt;'VORSCHLAG DGB'!$B$5,'VORSCHLAG DGB'!$B$5-P51,0)))</f>
        <v/>
      </c>
      <c r="R51" s="14" t="str">
        <f t="shared" si="25"/>
        <v/>
      </c>
      <c r="S51" s="17"/>
      <c r="T51" s="2">
        <f t="shared" si="26"/>
        <v>28056</v>
      </c>
      <c r="U51" s="2" t="str">
        <f t="shared" si="27"/>
        <v/>
      </c>
      <c r="V51" s="2">
        <f t="shared" si="28"/>
        <v>28056</v>
      </c>
      <c r="W51" s="2">
        <f>(D51*12+H51*12+L51*12)/36</f>
        <v>779.33333333333337</v>
      </c>
      <c r="X51" s="2">
        <f>(F51*12+J51*12+N51*12)/$C51</f>
        <v>779.33333333333337</v>
      </c>
      <c r="Y51" s="23"/>
      <c r="Z51" s="2">
        <v>500</v>
      </c>
      <c r="AA51" s="2">
        <f>IF(Z51="","",IF(Z51&lt;'VORSCHLAG DGB'!$B$2,'VORSCHLAG DGB'!$B$2-Z51,0))</f>
        <v>135</v>
      </c>
      <c r="AB51" s="2">
        <f t="shared" si="29"/>
        <v>635</v>
      </c>
      <c r="AC51" s="2">
        <v>600</v>
      </c>
      <c r="AD51" s="2">
        <f>IF(AC51="","",IF(AC51&lt;'VORSCHLAG DGB'!$B$3,'VORSCHLAG DGB'!$B$3-AC51,0))</f>
        <v>96</v>
      </c>
      <c r="AE51" s="2">
        <f t="shared" si="30"/>
        <v>696</v>
      </c>
      <c r="AF51" s="2">
        <v>700</v>
      </c>
      <c r="AG51" s="2">
        <f>IF(AF51="","",IF(AF51&lt;'VORSCHLAG DGB'!$B$4,'VORSCHLAG DGB'!$B$4-AF51,0))</f>
        <v>68</v>
      </c>
      <c r="AH51" s="2">
        <f t="shared" si="31"/>
        <v>768</v>
      </c>
      <c r="AI51" s="2"/>
      <c r="AJ51" s="2" t="str">
        <f>IF(AI51="","",IF(AI51&lt;'VORSCHLAG DGB'!$B$5,'VORSCHLAG DGB'!$B$5-AI51,0))</f>
        <v/>
      </c>
      <c r="AK51" s="2" t="str">
        <f t="shared" si="32"/>
        <v/>
      </c>
      <c r="AL51" s="2">
        <f t="shared" si="33"/>
        <v>21600</v>
      </c>
      <c r="AM51" s="2">
        <f t="shared" si="34"/>
        <v>3588</v>
      </c>
      <c r="AN51" s="2">
        <f t="shared" si="35"/>
        <v>25188</v>
      </c>
      <c r="AO51" s="2">
        <f>IF(Z51="","",(Z51*12+AC51*12+AF51*12)/C51)</f>
        <v>600</v>
      </c>
      <c r="AP51" s="2">
        <f>IF(Z51="","",(AB51*12+AE51*12+AH51*12)/$C51)</f>
        <v>699.66666666666663</v>
      </c>
    </row>
    <row r="52" spans="1:42" x14ac:dyDescent="0.25">
      <c r="A52" t="s">
        <v>42</v>
      </c>
      <c r="B52" s="19" t="s">
        <v>246</v>
      </c>
      <c r="C52" s="3">
        <v>36</v>
      </c>
      <c r="D52" s="2">
        <v>918</v>
      </c>
      <c r="E52" s="14">
        <f>IF(D52="","",IF(D52&lt;'VORSCHLAG DGB'!$B$2,'VORSCHLAG DGB'!B$2-D52,0))</f>
        <v>0</v>
      </c>
      <c r="F52" s="14">
        <f t="shared" si="22"/>
        <v>918</v>
      </c>
      <c r="G52" s="17"/>
      <c r="H52" s="14">
        <v>968</v>
      </c>
      <c r="I52" s="14">
        <f>IF(H52="","",IF(H52&lt;'VORSCHLAG DGB'!$B$3,'VORSCHLAG DGB'!$B$3-H52,0))</f>
        <v>0</v>
      </c>
      <c r="J52" s="14">
        <f t="shared" si="23"/>
        <v>968</v>
      </c>
      <c r="K52" s="17"/>
      <c r="L52" s="14">
        <v>1014</v>
      </c>
      <c r="M52" s="14">
        <f>IF(L52="","",IF(L52&lt;'VORSCHLAG DGB'!$B$4,'VORSCHLAG DGB'!$B$4-L52,0))</f>
        <v>0</v>
      </c>
      <c r="N52" s="14">
        <f t="shared" si="24"/>
        <v>1014</v>
      </c>
      <c r="O52" s="17"/>
      <c r="P52" s="14"/>
      <c r="Q52" s="14" t="str">
        <f>IF(P52="","",IF(P52="","",IF(P52&lt;'VORSCHLAG DGB'!$B$5,'VORSCHLAG DGB'!$B$5-P52,0)))</f>
        <v/>
      </c>
      <c r="R52" s="14" t="str">
        <f t="shared" si="25"/>
        <v/>
      </c>
      <c r="S52" s="17"/>
      <c r="T52" s="2">
        <f t="shared" si="26"/>
        <v>34800</v>
      </c>
      <c r="U52" s="2" t="str">
        <f t="shared" si="27"/>
        <v/>
      </c>
      <c r="V52" s="2">
        <f t="shared" si="28"/>
        <v>34800</v>
      </c>
      <c r="W52" s="2">
        <f>(D52*12+H52*12+L52*12)/36</f>
        <v>966.66666666666663</v>
      </c>
      <c r="X52" s="2">
        <f>(F52*12+J52*12+N52*12)/$C52</f>
        <v>966.66666666666663</v>
      </c>
      <c r="Y52" s="23"/>
      <c r="Z52" s="2">
        <v>918</v>
      </c>
      <c r="AA52" s="2">
        <f>IF(Z52="","",IF(Z52&lt;'VORSCHLAG DGB'!$B$2,'VORSCHLAG DGB'!$B$2-Z52,0))</f>
        <v>0</v>
      </c>
      <c r="AB52" s="2">
        <f t="shared" si="29"/>
        <v>918</v>
      </c>
      <c r="AC52" s="2">
        <v>968</v>
      </c>
      <c r="AD52" s="2">
        <f>IF(AC52="","",IF(AC52&lt;'VORSCHLAG DGB'!$B$3,'VORSCHLAG DGB'!$B$3-AC52,0))</f>
        <v>0</v>
      </c>
      <c r="AE52" s="2">
        <f t="shared" si="30"/>
        <v>968</v>
      </c>
      <c r="AF52" s="2">
        <v>1014</v>
      </c>
      <c r="AG52" s="2">
        <f>IF(AF52="","",IF(AF52&lt;'VORSCHLAG DGB'!$B$4,'VORSCHLAG DGB'!$B$4-AF52,0))</f>
        <v>0</v>
      </c>
      <c r="AH52" s="2">
        <f t="shared" si="31"/>
        <v>1014</v>
      </c>
      <c r="AI52" s="2"/>
      <c r="AJ52" s="2" t="str">
        <f>IF(AI52="","",IF(AI52&lt;'VORSCHLAG DGB'!$B$5,'VORSCHLAG DGB'!$B$5-AI52,0))</f>
        <v/>
      </c>
      <c r="AK52" s="2" t="str">
        <f t="shared" si="32"/>
        <v/>
      </c>
      <c r="AL52" s="2">
        <f t="shared" si="33"/>
        <v>34800</v>
      </c>
      <c r="AM52" s="2" t="str">
        <f t="shared" si="34"/>
        <v/>
      </c>
      <c r="AN52" s="2">
        <f t="shared" si="35"/>
        <v>34800</v>
      </c>
      <c r="AO52" s="2">
        <f>IF(Z52="","",(Z52*12+AC52*12+AF52*12)/C52)</f>
        <v>966.66666666666663</v>
      </c>
      <c r="AP52" s="2">
        <f>IF(Z52="","",(AB52*12+AE52*12+AH52*12)/$C52)</f>
        <v>966.66666666666663</v>
      </c>
    </row>
    <row r="53" spans="1:42" x14ac:dyDescent="0.25">
      <c r="A53" t="s">
        <v>43</v>
      </c>
      <c r="B53" s="19" t="s">
        <v>246</v>
      </c>
      <c r="C53" s="3">
        <v>24</v>
      </c>
      <c r="D53" s="2">
        <v>687</v>
      </c>
      <c r="E53" s="14">
        <f>IF(D53="","",IF(D53&lt;'VORSCHLAG DGB'!$B$2,'VORSCHLAG DGB'!B$2-D53,0))</f>
        <v>0</v>
      </c>
      <c r="F53" s="14">
        <f t="shared" si="22"/>
        <v>687</v>
      </c>
      <c r="G53" s="17"/>
      <c r="H53" s="14">
        <v>782</v>
      </c>
      <c r="I53" s="14">
        <f>IF(H53="","",IF(H53&lt;'VORSCHLAG DGB'!$B$3,'VORSCHLAG DGB'!$B$3-H53,0))</f>
        <v>0</v>
      </c>
      <c r="J53" s="14">
        <f t="shared" si="23"/>
        <v>782</v>
      </c>
      <c r="K53" s="17"/>
      <c r="L53" s="14"/>
      <c r="M53" s="14" t="str">
        <f>IF(L53="","",IF(L53&lt;'VORSCHLAG DGB'!$B$4,'VORSCHLAG DGB'!$B$4-L53,0))</f>
        <v/>
      </c>
      <c r="N53" s="14" t="str">
        <f t="shared" si="24"/>
        <v/>
      </c>
      <c r="O53" s="17"/>
      <c r="P53" s="14"/>
      <c r="Q53" s="14" t="str">
        <f>IF(P53="","",IF(P53="","",IF(P53&lt;'VORSCHLAG DGB'!$B$5,'VORSCHLAG DGB'!$B$5-P53,0)))</f>
        <v/>
      </c>
      <c r="R53" s="14" t="str">
        <f t="shared" si="25"/>
        <v/>
      </c>
      <c r="S53" s="17"/>
      <c r="T53" s="2">
        <f t="shared" si="26"/>
        <v>17628</v>
      </c>
      <c r="U53" s="2" t="str">
        <f t="shared" si="27"/>
        <v/>
      </c>
      <c r="V53" s="2">
        <f t="shared" si="28"/>
        <v>17628</v>
      </c>
      <c r="W53" s="2">
        <f>(D53*12+H53*12)/C53</f>
        <v>734.5</v>
      </c>
      <c r="X53" s="2">
        <f>IF(F53="","",(F53*12+J53*12)/$C53)</f>
        <v>734.5</v>
      </c>
      <c r="Y53" s="23"/>
      <c r="Z53" s="2">
        <v>585</v>
      </c>
      <c r="AA53" s="2">
        <f>IF(Z53="","",IF(Z53&lt;'VORSCHLAG DGB'!$B$2,'VORSCHLAG DGB'!$B$2-Z53,0))</f>
        <v>50</v>
      </c>
      <c r="AB53" s="2">
        <f t="shared" si="29"/>
        <v>635</v>
      </c>
      <c r="AC53" s="2">
        <v>669</v>
      </c>
      <c r="AD53" s="2">
        <f>IF(AC53="","",IF(AC53&lt;'VORSCHLAG DGB'!$B$3,'VORSCHLAG DGB'!$B$3-AC53,0))</f>
        <v>27</v>
      </c>
      <c r="AE53" s="2">
        <f t="shared" si="30"/>
        <v>696</v>
      </c>
      <c r="AF53" s="2"/>
      <c r="AG53" s="2" t="str">
        <f>IF(AF53="","",IF(AF53&lt;'VORSCHLAG DGB'!$B$4,'VORSCHLAG DGB'!$B$4-AF53,0))</f>
        <v/>
      </c>
      <c r="AH53" s="2" t="str">
        <f t="shared" si="31"/>
        <v/>
      </c>
      <c r="AI53" s="2"/>
      <c r="AJ53" s="2" t="str">
        <f>IF(AI53="","",IF(AI53&lt;'VORSCHLAG DGB'!$B$5,'VORSCHLAG DGB'!$B$5-AI53,0))</f>
        <v/>
      </c>
      <c r="AK53" s="2" t="str">
        <f t="shared" si="32"/>
        <v/>
      </c>
      <c r="AL53" s="2">
        <f t="shared" si="33"/>
        <v>15048</v>
      </c>
      <c r="AM53" s="2">
        <f t="shared" si="34"/>
        <v>324</v>
      </c>
      <c r="AN53" s="2">
        <f t="shared" si="35"/>
        <v>15372</v>
      </c>
      <c r="AO53" s="2">
        <f>IF(Z53="","",(Z53*12+AC53*12)/C53)</f>
        <v>627</v>
      </c>
      <c r="AP53" s="2">
        <f>IF(Z53="","",(Z53*12+AE53*12)/$C53)</f>
        <v>640.5</v>
      </c>
    </row>
    <row r="54" spans="1:42" x14ac:dyDescent="0.25">
      <c r="A54" t="s">
        <v>44</v>
      </c>
      <c r="B54" s="19" t="s">
        <v>246</v>
      </c>
      <c r="C54" s="3">
        <v>24</v>
      </c>
      <c r="D54" s="2">
        <v>892</v>
      </c>
      <c r="E54" s="14">
        <f>IF(D54="","",IF(D54&lt;'VORSCHLAG DGB'!$B$2,'VORSCHLAG DGB'!B$2-D54,0))</f>
        <v>0</v>
      </c>
      <c r="F54" s="14">
        <f t="shared" si="22"/>
        <v>892</v>
      </c>
      <c r="G54" s="17"/>
      <c r="H54" s="14">
        <v>957</v>
      </c>
      <c r="I54" s="14">
        <f>IF(H54="","",IF(H54&lt;'VORSCHLAG DGB'!$B$3,'VORSCHLAG DGB'!$B$3-H54,0))</f>
        <v>0</v>
      </c>
      <c r="J54" s="14">
        <f t="shared" si="23"/>
        <v>957</v>
      </c>
      <c r="K54" s="17"/>
      <c r="L54" s="14"/>
      <c r="M54" s="14" t="str">
        <f>IF(L54="","",IF(L54&lt;'VORSCHLAG DGB'!$B$4,'VORSCHLAG DGB'!$B$4-L54,0))</f>
        <v/>
      </c>
      <c r="N54" s="14" t="str">
        <f t="shared" si="24"/>
        <v/>
      </c>
      <c r="O54" s="17"/>
      <c r="P54" s="14"/>
      <c r="Q54" s="14" t="str">
        <f>IF(P54="","",IF(P54="","",IF(P54&lt;'VORSCHLAG DGB'!$B$5,'VORSCHLAG DGB'!$B$5-P54,0)))</f>
        <v/>
      </c>
      <c r="R54" s="14" t="str">
        <f t="shared" si="25"/>
        <v/>
      </c>
      <c r="S54" s="17"/>
      <c r="T54" s="2">
        <f t="shared" si="26"/>
        <v>22188</v>
      </c>
      <c r="U54" s="2" t="str">
        <f t="shared" si="27"/>
        <v/>
      </c>
      <c r="V54" s="2">
        <f t="shared" si="28"/>
        <v>22188</v>
      </c>
      <c r="W54" s="2">
        <f>(D54*12+H54*12)/C54</f>
        <v>924.5</v>
      </c>
      <c r="X54" s="2">
        <f>IF(F54="","",(F54*12+J54*12)/$C54)</f>
        <v>924.5</v>
      </c>
      <c r="Y54" s="23"/>
      <c r="Z54" s="2">
        <v>804</v>
      </c>
      <c r="AA54" s="2">
        <f>IF(Z54="","",IF(Z54&lt;'VORSCHLAG DGB'!$B$2,'VORSCHLAG DGB'!$B$2-Z54,0))</f>
        <v>0</v>
      </c>
      <c r="AB54" s="2">
        <f t="shared" si="29"/>
        <v>804</v>
      </c>
      <c r="AC54" s="2">
        <v>868</v>
      </c>
      <c r="AD54" s="2">
        <f>IF(AC54="","",IF(AC54&lt;'VORSCHLAG DGB'!$B$3,'VORSCHLAG DGB'!$B$3-AC54,0))</f>
        <v>0</v>
      </c>
      <c r="AE54" s="2">
        <f t="shared" si="30"/>
        <v>868</v>
      </c>
      <c r="AF54" s="2"/>
      <c r="AG54" s="2" t="str">
        <f>IF(AF54="","",IF(AF54&lt;'VORSCHLAG DGB'!$B$4,'VORSCHLAG DGB'!$B$4-AF54,0))</f>
        <v/>
      </c>
      <c r="AH54" s="2" t="str">
        <f t="shared" si="31"/>
        <v/>
      </c>
      <c r="AI54" s="2"/>
      <c r="AJ54" s="2" t="str">
        <f>IF(AI54="","",IF(AI54&lt;'VORSCHLAG DGB'!$B$5,'VORSCHLAG DGB'!$B$5-AI54,0))</f>
        <v/>
      </c>
      <c r="AK54" s="2" t="str">
        <f t="shared" si="32"/>
        <v/>
      </c>
      <c r="AL54" s="2">
        <f t="shared" si="33"/>
        <v>20064</v>
      </c>
      <c r="AM54" s="2" t="str">
        <f t="shared" si="34"/>
        <v/>
      </c>
      <c r="AN54" s="2">
        <f t="shared" si="35"/>
        <v>20064</v>
      </c>
      <c r="AO54" s="2">
        <f>IF(Z54="","",(Z54*12+AC54*12)/C54)</f>
        <v>836</v>
      </c>
      <c r="AP54" s="2">
        <f>IF(Z54="","",(Z54*12+AE54*12)/$C54)</f>
        <v>836</v>
      </c>
    </row>
    <row r="55" spans="1:42" x14ac:dyDescent="0.25">
      <c r="A55" t="s">
        <v>45</v>
      </c>
      <c r="B55" s="19" t="s">
        <v>246</v>
      </c>
      <c r="C55" s="3">
        <v>36</v>
      </c>
      <c r="D55" s="2">
        <v>703</v>
      </c>
      <c r="E55" s="14">
        <f>IF(D55="","",IF(D55&lt;'VORSCHLAG DGB'!$B$2,'VORSCHLAG DGB'!B$2-D55,0))</f>
        <v>0</v>
      </c>
      <c r="F55" s="14">
        <f t="shared" si="22"/>
        <v>703</v>
      </c>
      <c r="G55" s="17"/>
      <c r="H55" s="14">
        <v>782</v>
      </c>
      <c r="I55" s="14">
        <f>IF(H55="","",IF(H55&lt;'VORSCHLAG DGB'!$B$3,'VORSCHLAG DGB'!$B$3-H55,0))</f>
        <v>0</v>
      </c>
      <c r="J55" s="14">
        <f t="shared" si="23"/>
        <v>782</v>
      </c>
      <c r="K55" s="17"/>
      <c r="L55" s="14">
        <v>870</v>
      </c>
      <c r="M55" s="14">
        <f>IF(L55="","",IF(L55&lt;'VORSCHLAG DGB'!$B$4,'VORSCHLAG DGB'!$B$4-L55,0))</f>
        <v>0</v>
      </c>
      <c r="N55" s="14">
        <f t="shared" si="24"/>
        <v>870</v>
      </c>
      <c r="O55" s="17"/>
      <c r="P55" s="14"/>
      <c r="Q55" s="14" t="str">
        <f>IF(P55="","",IF(P55="","",IF(P55&lt;'VORSCHLAG DGB'!$B$5,'VORSCHLAG DGB'!$B$5-P55,0)))</f>
        <v/>
      </c>
      <c r="R55" s="14" t="str">
        <f t="shared" si="25"/>
        <v/>
      </c>
      <c r="S55" s="17"/>
      <c r="T55" s="2">
        <f t="shared" si="26"/>
        <v>28260</v>
      </c>
      <c r="U55" s="2" t="str">
        <f t="shared" si="27"/>
        <v/>
      </c>
      <c r="V55" s="2">
        <f t="shared" si="28"/>
        <v>28260</v>
      </c>
      <c r="W55" s="2">
        <f>(D55*12+H55*12+L55*12)/36</f>
        <v>785</v>
      </c>
      <c r="X55" s="2">
        <f>(F55*12+J55*12+N55*12)/$C55</f>
        <v>785</v>
      </c>
      <c r="Y55" s="23"/>
      <c r="Z55" s="2">
        <v>703</v>
      </c>
      <c r="AA55" s="2">
        <f>IF(Z55="","",IF(Z55&lt;'VORSCHLAG DGB'!$B$2,'VORSCHLAG DGB'!$B$2-Z55,0))</f>
        <v>0</v>
      </c>
      <c r="AB55" s="2">
        <f t="shared" si="29"/>
        <v>703</v>
      </c>
      <c r="AC55" s="2">
        <v>782</v>
      </c>
      <c r="AD55" s="2">
        <f>IF(AC55="","",IF(AC55&lt;'VORSCHLAG DGB'!$B$3,'VORSCHLAG DGB'!$B$3-AC55,0))</f>
        <v>0</v>
      </c>
      <c r="AE55" s="2">
        <f t="shared" si="30"/>
        <v>782</v>
      </c>
      <c r="AF55" s="2">
        <v>870</v>
      </c>
      <c r="AG55" s="2">
        <f>IF(AF55="","",IF(AF55&lt;'VORSCHLAG DGB'!$B$4,'VORSCHLAG DGB'!$B$4-AF55,0))</f>
        <v>0</v>
      </c>
      <c r="AH55" s="2">
        <f t="shared" si="31"/>
        <v>870</v>
      </c>
      <c r="AI55" s="2"/>
      <c r="AJ55" s="2" t="str">
        <f>IF(AI55="","",IF(AI55&lt;'VORSCHLAG DGB'!$B$5,'VORSCHLAG DGB'!$B$5-AI55,0))</f>
        <v/>
      </c>
      <c r="AK55" s="2" t="str">
        <f t="shared" si="32"/>
        <v/>
      </c>
      <c r="AL55" s="2">
        <f t="shared" si="33"/>
        <v>28260</v>
      </c>
      <c r="AM55" s="2" t="str">
        <f t="shared" si="34"/>
        <v/>
      </c>
      <c r="AN55" s="2">
        <f t="shared" si="35"/>
        <v>28260</v>
      </c>
      <c r="AO55" s="2">
        <f>IF(Z55="","",(Z55*12+AC55*12+AF55*12)/C55)</f>
        <v>785</v>
      </c>
      <c r="AP55" s="2">
        <f>IF(Z55="","",(AB55*12+AE55*12+AH55*12)/$C55)</f>
        <v>785</v>
      </c>
    </row>
    <row r="56" spans="1:42" x14ac:dyDescent="0.25">
      <c r="A56" t="s">
        <v>46</v>
      </c>
      <c r="B56" s="19" t="s">
        <v>247</v>
      </c>
      <c r="C56" s="3">
        <v>36</v>
      </c>
      <c r="D56" s="2">
        <v>528</v>
      </c>
      <c r="E56" s="14">
        <f>IF(D56="","",IF(D56&lt;'VORSCHLAG DGB'!$B$2,'VORSCHLAG DGB'!B$2-D56,0))</f>
        <v>107</v>
      </c>
      <c r="F56" s="14">
        <f t="shared" si="22"/>
        <v>635</v>
      </c>
      <c r="G56" s="17"/>
      <c r="H56" s="14">
        <v>663</v>
      </c>
      <c r="I56" s="14">
        <f>IF(H56="","",IF(H56&lt;'VORSCHLAG DGB'!$B$3,'VORSCHLAG DGB'!$B$3-H56,0))</f>
        <v>33</v>
      </c>
      <c r="J56" s="14">
        <f t="shared" si="23"/>
        <v>696</v>
      </c>
      <c r="K56" s="17"/>
      <c r="L56" s="14">
        <v>799</v>
      </c>
      <c r="M56" s="14">
        <f>IF(L56="","",IF(L56&lt;'VORSCHLAG DGB'!$B$4,'VORSCHLAG DGB'!$B$4-L56,0))</f>
        <v>0</v>
      </c>
      <c r="N56" s="14">
        <f t="shared" si="24"/>
        <v>799</v>
      </c>
      <c r="O56" s="17"/>
      <c r="P56" s="14"/>
      <c r="Q56" s="14" t="str">
        <f>IF(P56="","",IF(P56="","",IF(P56&lt;'VORSCHLAG DGB'!$B$5,'VORSCHLAG DGB'!$B$5-P56,0)))</f>
        <v/>
      </c>
      <c r="R56" s="14" t="str">
        <f t="shared" si="25"/>
        <v/>
      </c>
      <c r="S56" s="17"/>
      <c r="T56" s="2">
        <f t="shared" si="26"/>
        <v>23880</v>
      </c>
      <c r="U56" s="2">
        <f t="shared" si="27"/>
        <v>1680</v>
      </c>
      <c r="V56" s="2">
        <f t="shared" si="28"/>
        <v>25560</v>
      </c>
      <c r="W56" s="2">
        <f>(D56*12+H56*12+L56*12)/36</f>
        <v>663.33333333333337</v>
      </c>
      <c r="X56" s="2">
        <f>(F56*12+J56*12+N56*12)/$C56</f>
        <v>710</v>
      </c>
      <c r="Y56" s="23"/>
      <c r="Z56" s="2">
        <v>473</v>
      </c>
      <c r="AA56" s="2">
        <f>IF(Z56="","",IF(Z56&lt;'VORSCHLAG DGB'!$B$2,'VORSCHLAG DGB'!$B$2-Z56,0))</f>
        <v>162</v>
      </c>
      <c r="AB56" s="2">
        <f t="shared" si="29"/>
        <v>635</v>
      </c>
      <c r="AC56" s="2">
        <v>602</v>
      </c>
      <c r="AD56" s="2">
        <f>IF(AC56="","",IF(AC56&lt;'VORSCHLAG DGB'!$B$3,'VORSCHLAG DGB'!$B$3-AC56,0))</f>
        <v>94</v>
      </c>
      <c r="AE56" s="2">
        <f t="shared" si="30"/>
        <v>696</v>
      </c>
      <c r="AF56" s="2">
        <v>726</v>
      </c>
      <c r="AG56" s="2">
        <f>IF(AF56="","",IF(AF56&lt;'VORSCHLAG DGB'!$B$4,'VORSCHLAG DGB'!$B$4-AF56,0))</f>
        <v>42</v>
      </c>
      <c r="AH56" s="2">
        <f t="shared" si="31"/>
        <v>768</v>
      </c>
      <c r="AI56" s="2"/>
      <c r="AJ56" s="2" t="str">
        <f>IF(AI56="","",IF(AI56&lt;'VORSCHLAG DGB'!$B$5,'VORSCHLAG DGB'!$B$5-AI56,0))</f>
        <v/>
      </c>
      <c r="AK56" s="2" t="str">
        <f t="shared" si="32"/>
        <v/>
      </c>
      <c r="AL56" s="2">
        <f t="shared" si="33"/>
        <v>21612</v>
      </c>
      <c r="AM56" s="2">
        <f t="shared" si="34"/>
        <v>3576</v>
      </c>
      <c r="AN56" s="2">
        <f t="shared" si="35"/>
        <v>25188</v>
      </c>
      <c r="AO56" s="2">
        <f>IF(Z56="","",(Z56*12+AC56*12+AF56*12)/C56)</f>
        <v>600.33333333333337</v>
      </c>
      <c r="AP56" s="2">
        <f>IF(Z56="","",(AB56*12+AE56*12+AH56*12)/$C56)</f>
        <v>699.66666666666663</v>
      </c>
    </row>
    <row r="57" spans="1:42" x14ac:dyDescent="0.25">
      <c r="A57" t="s">
        <v>47</v>
      </c>
      <c r="B57" s="19" t="s">
        <v>246</v>
      </c>
      <c r="C57" s="3">
        <v>36</v>
      </c>
      <c r="D57" s="2">
        <v>786</v>
      </c>
      <c r="E57" s="14">
        <f>IF(D57="","",IF(D57&lt;'VORSCHLAG DGB'!$B$2,'VORSCHLAG DGB'!B$2-D57,0))</f>
        <v>0</v>
      </c>
      <c r="F57" s="14">
        <f t="shared" si="22"/>
        <v>786</v>
      </c>
      <c r="G57" s="17"/>
      <c r="H57" s="14">
        <v>827</v>
      </c>
      <c r="I57" s="14">
        <f>IF(H57="","",IF(H57&lt;'VORSCHLAG DGB'!$B$3,'VORSCHLAG DGB'!$B$3-H57,0))</f>
        <v>0</v>
      </c>
      <c r="J57" s="14">
        <f t="shared" si="23"/>
        <v>827</v>
      </c>
      <c r="K57" s="17"/>
      <c r="L57" s="14">
        <v>911</v>
      </c>
      <c r="M57" s="14">
        <f>IF(L57="","",IF(L57&lt;'VORSCHLAG DGB'!$B$4,'VORSCHLAG DGB'!$B$4-L57,0))</f>
        <v>0</v>
      </c>
      <c r="N57" s="14">
        <f t="shared" si="24"/>
        <v>911</v>
      </c>
      <c r="O57" s="17"/>
      <c r="P57" s="14"/>
      <c r="Q57" s="14" t="str">
        <f>IF(P57="","",IF(P57="","",IF(P57&lt;'VORSCHLAG DGB'!$B$5,'VORSCHLAG DGB'!$B$5-P57,0)))</f>
        <v/>
      </c>
      <c r="R57" s="14" t="str">
        <f t="shared" si="25"/>
        <v/>
      </c>
      <c r="S57" s="17"/>
      <c r="T57" s="2">
        <f t="shared" si="26"/>
        <v>30288</v>
      </c>
      <c r="U57" s="2" t="str">
        <f t="shared" si="27"/>
        <v/>
      </c>
      <c r="V57" s="2">
        <f t="shared" si="28"/>
        <v>30288</v>
      </c>
      <c r="W57" s="2">
        <f>(D57*12+H57*12+L57*12)/36</f>
        <v>841.33333333333337</v>
      </c>
      <c r="X57" s="2">
        <f>(F57*12+J57*12+N57*12)/$C57</f>
        <v>841.33333333333337</v>
      </c>
      <c r="Y57" s="23"/>
      <c r="Z57" s="2"/>
      <c r="AA57" s="2" t="str">
        <f>IF(Z57="","",IF(Z57&lt;'VORSCHLAG DGB'!$B$2,'VORSCHLAG DGB'!$B$2-Z57,0))</f>
        <v/>
      </c>
      <c r="AB57" s="2" t="str">
        <f t="shared" si="29"/>
        <v/>
      </c>
      <c r="AC57" s="2"/>
      <c r="AD57" s="2" t="str">
        <f>IF(AC57="","",IF(AC57&lt;'VORSCHLAG DGB'!$B$3,'VORSCHLAG DGB'!$B$3-AC57,0))</f>
        <v/>
      </c>
      <c r="AE57" s="2" t="str">
        <f t="shared" si="30"/>
        <v/>
      </c>
      <c r="AF57" s="2"/>
      <c r="AG57" s="2" t="str">
        <f>IF(AF57="","",IF(AF57&lt;'VORSCHLAG DGB'!$B$4,'VORSCHLAG DGB'!$B$4-AF57,0))</f>
        <v/>
      </c>
      <c r="AH57" s="2" t="str">
        <f t="shared" si="31"/>
        <v/>
      </c>
      <c r="AI57" s="2"/>
      <c r="AJ57" s="2" t="str">
        <f>IF(AI57="","",IF(AI57&lt;'VORSCHLAG DGB'!$B$5,'VORSCHLAG DGB'!$B$5-AI57,0))</f>
        <v/>
      </c>
      <c r="AK57" s="2" t="str">
        <f t="shared" si="32"/>
        <v/>
      </c>
      <c r="AL57" s="2" t="str">
        <f t="shared" si="33"/>
        <v/>
      </c>
      <c r="AM57" s="2" t="str">
        <f t="shared" si="34"/>
        <v/>
      </c>
      <c r="AN57" s="2" t="str">
        <f t="shared" si="35"/>
        <v/>
      </c>
      <c r="AO57" s="2" t="str">
        <f>IF(Z57="","",(Z57*12+AC57*12+AF57*12)/C57)</f>
        <v/>
      </c>
      <c r="AP57" s="2" t="str">
        <f>IF(Z57="","",(AB57*12+AE57*12+AH57*12)/$C57)</f>
        <v/>
      </c>
    </row>
    <row r="58" spans="1:42" x14ac:dyDescent="0.25">
      <c r="A58" t="s">
        <v>48</v>
      </c>
      <c r="B58" s="19" t="s">
        <v>247</v>
      </c>
      <c r="C58" s="3">
        <v>36</v>
      </c>
      <c r="D58" s="2">
        <v>677</v>
      </c>
      <c r="E58" s="14">
        <f>IF(D58="","",IF(D58&lt;'VORSCHLAG DGB'!$B$2,'VORSCHLAG DGB'!B$2-D58,0))</f>
        <v>0</v>
      </c>
      <c r="F58" s="14">
        <f t="shared" si="22"/>
        <v>677</v>
      </c>
      <c r="G58" s="17"/>
      <c r="H58" s="14">
        <v>726</v>
      </c>
      <c r="I58" s="14">
        <f>IF(H58="","",IF(H58&lt;'VORSCHLAG DGB'!$B$3,'VORSCHLAG DGB'!$B$3-H58,0))</f>
        <v>0</v>
      </c>
      <c r="J58" s="14">
        <f t="shared" si="23"/>
        <v>726</v>
      </c>
      <c r="K58" s="17"/>
      <c r="L58" s="14">
        <v>828</v>
      </c>
      <c r="M58" s="14">
        <f>IF(L58="","",IF(L58&lt;'VORSCHLAG DGB'!$B$4,'VORSCHLAG DGB'!$B$4-L58,0))</f>
        <v>0</v>
      </c>
      <c r="N58" s="14">
        <f t="shared" si="24"/>
        <v>828</v>
      </c>
      <c r="O58" s="17"/>
      <c r="P58" s="14"/>
      <c r="Q58" s="14" t="str">
        <f>IF(P58="","",IF(P58="","",IF(P58&lt;'VORSCHLAG DGB'!$B$5,'VORSCHLAG DGB'!$B$5-P58,0)))</f>
        <v/>
      </c>
      <c r="R58" s="14" t="str">
        <f t="shared" si="25"/>
        <v/>
      </c>
      <c r="S58" s="17"/>
      <c r="T58" s="2">
        <f t="shared" si="26"/>
        <v>26772</v>
      </c>
      <c r="U58" s="2" t="str">
        <f t="shared" si="27"/>
        <v/>
      </c>
      <c r="V58" s="2">
        <f t="shared" si="28"/>
        <v>26772</v>
      </c>
      <c r="W58" s="2">
        <f>(D58*12+H58*12+L58*12)/36</f>
        <v>743.66666666666663</v>
      </c>
      <c r="X58" s="2">
        <f>(F58*12+J58*12+N58*12)/$C58</f>
        <v>743.66666666666663</v>
      </c>
      <c r="Y58" s="23"/>
      <c r="Z58" s="2">
        <v>616</v>
      </c>
      <c r="AA58" s="2">
        <f>IF(Z58="","",IF(Z58&lt;'VORSCHLAG DGB'!$B$2,'VORSCHLAG DGB'!$B$2-Z58,0))</f>
        <v>19</v>
      </c>
      <c r="AB58" s="2">
        <f t="shared" si="29"/>
        <v>635</v>
      </c>
      <c r="AC58" s="2">
        <v>656</v>
      </c>
      <c r="AD58" s="2">
        <f>IF(AC58="","",IF(AC58&lt;'VORSCHLAG DGB'!$B$3,'VORSCHLAG DGB'!$B$3-AC58,0))</f>
        <v>40</v>
      </c>
      <c r="AE58" s="2">
        <f t="shared" si="30"/>
        <v>696</v>
      </c>
      <c r="AF58" s="2">
        <v>734</v>
      </c>
      <c r="AG58" s="2">
        <f>IF(AF58="","",IF(AF58&lt;'VORSCHLAG DGB'!$B$4,'VORSCHLAG DGB'!$B$4-AF58,0))</f>
        <v>34</v>
      </c>
      <c r="AH58" s="2">
        <f t="shared" si="31"/>
        <v>768</v>
      </c>
      <c r="AI58" s="2"/>
      <c r="AJ58" s="2" t="str">
        <f>IF(AI58="","",IF(AI58&lt;'VORSCHLAG DGB'!$B$5,'VORSCHLAG DGB'!$B$5-AI58,0))</f>
        <v/>
      </c>
      <c r="AK58" s="2" t="str">
        <f t="shared" si="32"/>
        <v/>
      </c>
      <c r="AL58" s="2">
        <f t="shared" si="33"/>
        <v>24072</v>
      </c>
      <c r="AM58" s="2">
        <f t="shared" si="34"/>
        <v>1116</v>
      </c>
      <c r="AN58" s="2">
        <f t="shared" si="35"/>
        <v>25188</v>
      </c>
      <c r="AO58" s="2">
        <f>IF(Z58="","",(Z58*12+AC58*12+AF58*12)/C58)</f>
        <v>668.66666666666663</v>
      </c>
      <c r="AP58" s="2">
        <f>IF(Z58="","",(AB58*12+AE58*12+AH58*12)/$C58)</f>
        <v>699.66666666666663</v>
      </c>
    </row>
    <row r="59" spans="1:42" x14ac:dyDescent="0.25">
      <c r="A59" t="s">
        <v>49</v>
      </c>
      <c r="B59" s="19" t="s">
        <v>247</v>
      </c>
      <c r="C59" s="3">
        <v>42</v>
      </c>
      <c r="D59" s="2">
        <v>667</v>
      </c>
      <c r="E59" s="14">
        <f>IF(D59="","",IF(D59&lt;'VORSCHLAG DGB'!$B$2,'VORSCHLAG DGB'!B$2-D59,0))</f>
        <v>0</v>
      </c>
      <c r="F59" s="14">
        <f t="shared" si="22"/>
        <v>667</v>
      </c>
      <c r="G59" s="17"/>
      <c r="H59" s="14">
        <v>717</v>
      </c>
      <c r="I59" s="14">
        <f>IF(H59="","",IF(H59&lt;'VORSCHLAG DGB'!$B$3,'VORSCHLAG DGB'!$B$3-H59,0))</f>
        <v>0</v>
      </c>
      <c r="J59" s="14">
        <f t="shared" si="23"/>
        <v>717</v>
      </c>
      <c r="K59" s="17"/>
      <c r="L59" s="14">
        <v>793</v>
      </c>
      <c r="M59" s="14">
        <f>IF(L59="","",IF(L59&lt;'VORSCHLAG DGB'!$B$4,'VORSCHLAG DGB'!$B$4-L59,0))</f>
        <v>0</v>
      </c>
      <c r="N59" s="14">
        <f t="shared" si="24"/>
        <v>793</v>
      </c>
      <c r="O59" s="17"/>
      <c r="P59" s="14">
        <v>859</v>
      </c>
      <c r="Q59" s="14">
        <f>IF(P59="","",IF(P59="","",IF(P59&lt;'VORSCHLAG DGB'!$B$5,'VORSCHLAG DGB'!$B$5-P59,0)))</f>
        <v>0</v>
      </c>
      <c r="R59" s="14">
        <f t="shared" si="25"/>
        <v>859</v>
      </c>
      <c r="S59" s="17"/>
      <c r="T59" s="2">
        <f t="shared" si="26"/>
        <v>31277.999999999996</v>
      </c>
      <c r="U59" s="2" t="str">
        <f t="shared" si="27"/>
        <v/>
      </c>
      <c r="V59" s="2">
        <f t="shared" si="28"/>
        <v>31277.999999999996</v>
      </c>
      <c r="W59" s="2">
        <f>(12*D59+12*H59+12*L59+(C59-36)*P59)/C59</f>
        <v>744.71428571428567</v>
      </c>
      <c r="X59" s="2">
        <f>IF(D59="","",(F59*12+J59*12+N59*12+(C59-36)*R59)/C59)</f>
        <v>744.71428571428567</v>
      </c>
      <c r="Y59" s="23"/>
      <c r="Z59" s="2">
        <v>520</v>
      </c>
      <c r="AA59" s="2">
        <f>IF(Z59="","",IF(Z59&lt;'VORSCHLAG DGB'!$B$2,'VORSCHLAG DGB'!$B$2-Z59,0))</f>
        <v>115</v>
      </c>
      <c r="AB59" s="2">
        <f t="shared" si="29"/>
        <v>635</v>
      </c>
      <c r="AC59" s="2">
        <v>580</v>
      </c>
      <c r="AD59" s="2">
        <f>IF(AC59="","",IF(AC59&lt;'VORSCHLAG DGB'!$B$3,'VORSCHLAG DGB'!$B$3-AC59,0))</f>
        <v>116</v>
      </c>
      <c r="AE59" s="2">
        <f t="shared" si="30"/>
        <v>696</v>
      </c>
      <c r="AF59" s="2">
        <v>650</v>
      </c>
      <c r="AG59" s="2">
        <f>IF(AF59="","",IF(AF59&lt;'VORSCHLAG DGB'!$B$4,'VORSCHLAG DGB'!$B$4-AF59,0))</f>
        <v>118</v>
      </c>
      <c r="AH59" s="2">
        <f t="shared" si="31"/>
        <v>768</v>
      </c>
      <c r="AI59" s="2">
        <v>730</v>
      </c>
      <c r="AJ59" s="2">
        <f>IF(AI59="","",IF(AI59&lt;'VORSCHLAG DGB'!$B$5,'VORSCHLAG DGB'!$B$5-AI59,0))</f>
        <v>66</v>
      </c>
      <c r="AK59" s="2">
        <f t="shared" si="32"/>
        <v>796</v>
      </c>
      <c r="AL59" s="2">
        <f t="shared" si="33"/>
        <v>25380.000000000004</v>
      </c>
      <c r="AM59" s="2">
        <f t="shared" si="34"/>
        <v>4583.9999999999964</v>
      </c>
      <c r="AN59" s="2">
        <f t="shared" si="35"/>
        <v>29964</v>
      </c>
      <c r="AO59" s="2">
        <f>IF(Z59="","",(Z59*12+AC59*12+AF59*12+(C59-36)*AI59)/C59)</f>
        <v>604.28571428571433</v>
      </c>
      <c r="AP59" s="2">
        <f>IF(Z59="","",(12*AB59+12*AE59+12*AH59+(C59-36)*AK59)/C59)</f>
        <v>713.42857142857144</v>
      </c>
    </row>
    <row r="60" spans="1:42" x14ac:dyDescent="0.25">
      <c r="A60" t="s">
        <v>50</v>
      </c>
      <c r="B60" s="19" t="s">
        <v>246</v>
      </c>
      <c r="C60" s="3">
        <v>36</v>
      </c>
      <c r="D60" s="2">
        <v>974</v>
      </c>
      <c r="E60" s="14">
        <f>IF(D60="","",IF(D60&lt;'VORSCHLAG DGB'!$B$2,'VORSCHLAG DGB'!B$2-D60,0))</f>
        <v>0</v>
      </c>
      <c r="F60" s="14">
        <f t="shared" si="22"/>
        <v>974</v>
      </c>
      <c r="G60" s="17"/>
      <c r="H60" s="14">
        <v>1028</v>
      </c>
      <c r="I60" s="14">
        <f>IF(H60="","",IF(H60&lt;'VORSCHLAG DGB'!$B$3,'VORSCHLAG DGB'!$B$3-H60,0))</f>
        <v>0</v>
      </c>
      <c r="J60" s="14">
        <f t="shared" si="23"/>
        <v>1028</v>
      </c>
      <c r="K60" s="17"/>
      <c r="L60" s="14">
        <v>1102</v>
      </c>
      <c r="M60" s="14">
        <f>IF(L60="","",IF(L60&lt;'VORSCHLAG DGB'!$B$4,'VORSCHLAG DGB'!$B$4-L60,0))</f>
        <v>0</v>
      </c>
      <c r="N60" s="14">
        <f t="shared" si="24"/>
        <v>1102</v>
      </c>
      <c r="O60" s="17"/>
      <c r="P60" s="14"/>
      <c r="Q60" s="14" t="str">
        <f>IF(P60="","",IF(P60="","",IF(P60&lt;'VORSCHLAG DGB'!$B$5,'VORSCHLAG DGB'!$B$5-P60,0)))</f>
        <v/>
      </c>
      <c r="R60" s="14" t="str">
        <f t="shared" si="25"/>
        <v/>
      </c>
      <c r="S60" s="17"/>
      <c r="T60" s="2">
        <f t="shared" si="26"/>
        <v>37248</v>
      </c>
      <c r="U60" s="2" t="str">
        <f t="shared" si="27"/>
        <v/>
      </c>
      <c r="V60" s="2">
        <f t="shared" si="28"/>
        <v>37248</v>
      </c>
      <c r="W60" s="2">
        <f>(D60*12+H60*12+L60*12)/36</f>
        <v>1034.6666666666667</v>
      </c>
      <c r="X60" s="2">
        <f>(F60*12+J60*12+N60*12)/$C60</f>
        <v>1034.6666666666667</v>
      </c>
      <c r="Y60" s="23"/>
      <c r="Z60" s="2">
        <v>958</v>
      </c>
      <c r="AA60" s="2">
        <f>IF(Z60="","",IF(Z60&lt;'VORSCHLAG DGB'!$B$2,'VORSCHLAG DGB'!$B$2-Z60,0))</f>
        <v>0</v>
      </c>
      <c r="AB60" s="2">
        <f t="shared" si="29"/>
        <v>958</v>
      </c>
      <c r="AC60" s="2">
        <v>1012</v>
      </c>
      <c r="AD60" s="2">
        <f>IF(AC60="","",IF(AC60&lt;'VORSCHLAG DGB'!$B$3,'VORSCHLAG DGB'!$B$3-AC60,0))</f>
        <v>0</v>
      </c>
      <c r="AE60" s="2">
        <f t="shared" si="30"/>
        <v>1012</v>
      </c>
      <c r="AF60" s="2">
        <v>1071</v>
      </c>
      <c r="AG60" s="2">
        <f>IF(AF60="","",IF(AF60&lt;'VORSCHLAG DGB'!$B$4,'VORSCHLAG DGB'!$B$4-AF60,0))</f>
        <v>0</v>
      </c>
      <c r="AH60" s="2">
        <f t="shared" si="31"/>
        <v>1071</v>
      </c>
      <c r="AI60" s="2"/>
      <c r="AJ60" s="2" t="str">
        <f>IF(AI60="","",IF(AI60&lt;'VORSCHLAG DGB'!$B$5,'VORSCHLAG DGB'!$B$5-AI60,0))</f>
        <v/>
      </c>
      <c r="AK60" s="2" t="str">
        <f t="shared" si="32"/>
        <v/>
      </c>
      <c r="AL60" s="2">
        <f t="shared" si="33"/>
        <v>36492</v>
      </c>
      <c r="AM60" s="2" t="str">
        <f t="shared" si="34"/>
        <v/>
      </c>
      <c r="AN60" s="2">
        <f t="shared" si="35"/>
        <v>36492</v>
      </c>
      <c r="AO60" s="2">
        <f>IF(Z60="","",(Z60*12+AC60*12+AF60*12)/C60)</f>
        <v>1013.6666666666666</v>
      </c>
      <c r="AP60" s="2">
        <f>IF(Z60="","",(AB60*12+AE60*12+AH60*12)/$C60)</f>
        <v>1013.6666666666666</v>
      </c>
    </row>
    <row r="61" spans="1:42" x14ac:dyDescent="0.25">
      <c r="A61" t="s">
        <v>51</v>
      </c>
      <c r="B61" s="19" t="s">
        <v>247</v>
      </c>
      <c r="C61" s="3">
        <v>36</v>
      </c>
      <c r="D61" s="2">
        <v>650</v>
      </c>
      <c r="E61" s="14">
        <f>IF(D61="","",IF(D61&lt;'VORSCHLAG DGB'!$B$2,'VORSCHLAG DGB'!B$2-D61,0))</f>
        <v>0</v>
      </c>
      <c r="F61" s="14">
        <f t="shared" si="22"/>
        <v>650</v>
      </c>
      <c r="G61" s="17"/>
      <c r="H61" s="14">
        <v>753</v>
      </c>
      <c r="I61" s="14">
        <f>IF(H61="","",IF(H61&lt;'VORSCHLAG DGB'!$B$3,'VORSCHLAG DGB'!$B$3-H61,0))</f>
        <v>0</v>
      </c>
      <c r="J61" s="14">
        <f t="shared" si="23"/>
        <v>753</v>
      </c>
      <c r="K61" s="17"/>
      <c r="L61" s="14">
        <v>943</v>
      </c>
      <c r="M61" s="14">
        <f>IF(L61="","",IF(L61&lt;'VORSCHLAG DGB'!$B$4,'VORSCHLAG DGB'!$B$4-L61,0))</f>
        <v>0</v>
      </c>
      <c r="N61" s="14">
        <f t="shared" si="24"/>
        <v>943</v>
      </c>
      <c r="O61" s="17"/>
      <c r="P61" s="14"/>
      <c r="Q61" s="14" t="str">
        <f>IF(P61="","",IF(P61="","",IF(P61&lt;'VORSCHLAG DGB'!$B$5,'VORSCHLAG DGB'!$B$5-P61,0)))</f>
        <v/>
      </c>
      <c r="R61" s="14" t="str">
        <f t="shared" si="25"/>
        <v/>
      </c>
      <c r="S61" s="17"/>
      <c r="T61" s="2">
        <f t="shared" si="26"/>
        <v>28152</v>
      </c>
      <c r="U61" s="2" t="str">
        <f t="shared" si="27"/>
        <v/>
      </c>
      <c r="V61" s="2">
        <f t="shared" si="28"/>
        <v>28152</v>
      </c>
      <c r="W61" s="2">
        <f>(D61*12+H61*12+L61*12)/36</f>
        <v>782</v>
      </c>
      <c r="X61" s="2">
        <f>(F61*12+J61*12+N61*12)/$C61</f>
        <v>782</v>
      </c>
      <c r="Y61" s="23"/>
      <c r="Z61" s="2">
        <v>310</v>
      </c>
      <c r="AA61" s="2">
        <f>IF(Z61="","",IF(Z61&lt;'VORSCHLAG DGB'!$B$2,'VORSCHLAG DGB'!$B$2-Z61,0))</f>
        <v>325</v>
      </c>
      <c r="AB61" s="2">
        <f t="shared" si="29"/>
        <v>635</v>
      </c>
      <c r="AC61" s="2">
        <v>375</v>
      </c>
      <c r="AD61" s="2">
        <f>IF(AC61="","",IF(AC61&lt;'VORSCHLAG DGB'!$B$3,'VORSCHLAG DGB'!$B$3-AC61,0))</f>
        <v>321</v>
      </c>
      <c r="AE61" s="2">
        <f t="shared" si="30"/>
        <v>696</v>
      </c>
      <c r="AF61" s="2">
        <v>465</v>
      </c>
      <c r="AG61" s="2">
        <f>IF(AF61="","",IF(AF61&lt;'VORSCHLAG DGB'!$B$4,'VORSCHLAG DGB'!$B$4-AF61,0))</f>
        <v>303</v>
      </c>
      <c r="AH61" s="2">
        <f t="shared" si="31"/>
        <v>768</v>
      </c>
      <c r="AI61" s="2"/>
      <c r="AJ61" s="2" t="str">
        <f>IF(AI61="","",IF(AI61&lt;'VORSCHLAG DGB'!$B$5,'VORSCHLAG DGB'!$B$5-AI61,0))</f>
        <v/>
      </c>
      <c r="AK61" s="2" t="str">
        <f t="shared" si="32"/>
        <v/>
      </c>
      <c r="AL61" s="2">
        <f t="shared" si="33"/>
        <v>13800</v>
      </c>
      <c r="AM61" s="2">
        <f t="shared" si="34"/>
        <v>11388</v>
      </c>
      <c r="AN61" s="2">
        <f t="shared" si="35"/>
        <v>25188</v>
      </c>
      <c r="AO61" s="2">
        <f>IF(Z61="","",(Z61*12+AC61*12+AF61*12)/C61)</f>
        <v>383.33333333333331</v>
      </c>
      <c r="AP61" s="2">
        <f>IF(Z61="","",(AB61*12+AE61*12+AH61*12)/$C61)</f>
        <v>699.66666666666663</v>
      </c>
    </row>
    <row r="62" spans="1:42" x14ac:dyDescent="0.25">
      <c r="A62" t="s">
        <v>51</v>
      </c>
      <c r="B62" s="19" t="s">
        <v>246</v>
      </c>
      <c r="C62" s="3">
        <v>36</v>
      </c>
      <c r="D62" s="2">
        <v>676</v>
      </c>
      <c r="E62" s="14">
        <f>IF(D62="","",IF(D62&lt;'VORSCHLAG DGB'!$B$2,'VORSCHLAG DGB'!B$2-D62,0))</f>
        <v>0</v>
      </c>
      <c r="F62" s="14">
        <f t="shared" si="22"/>
        <v>676</v>
      </c>
      <c r="G62" s="17"/>
      <c r="H62" s="14">
        <v>770</v>
      </c>
      <c r="I62" s="14">
        <f>IF(H62="","",IF(H62&lt;'VORSCHLAG DGB'!$B$3,'VORSCHLAG DGB'!$B$3-H62,0))</f>
        <v>0</v>
      </c>
      <c r="J62" s="14">
        <f t="shared" si="23"/>
        <v>770</v>
      </c>
      <c r="K62" s="17"/>
      <c r="L62" s="14">
        <v>861</v>
      </c>
      <c r="M62" s="14">
        <f>IF(L62="","",IF(L62&lt;'VORSCHLAG DGB'!$B$4,'VORSCHLAG DGB'!$B$4-L62,0))</f>
        <v>0</v>
      </c>
      <c r="N62" s="14">
        <f t="shared" si="24"/>
        <v>861</v>
      </c>
      <c r="O62" s="17"/>
      <c r="P62" s="14"/>
      <c r="Q62" s="14" t="str">
        <f>IF(P62="","",IF(P62="","",IF(P62&lt;'VORSCHLAG DGB'!$B$5,'VORSCHLAG DGB'!$B$5-P62,0)))</f>
        <v/>
      </c>
      <c r="R62" s="14" t="str">
        <f t="shared" si="25"/>
        <v/>
      </c>
      <c r="S62" s="17"/>
      <c r="T62" s="2">
        <f t="shared" si="26"/>
        <v>27684</v>
      </c>
      <c r="U62" s="2" t="str">
        <f t="shared" si="27"/>
        <v/>
      </c>
      <c r="V62" s="2">
        <f t="shared" si="28"/>
        <v>27684</v>
      </c>
      <c r="W62" s="2">
        <f>(D62*12+H62*12+L62*12)/36</f>
        <v>769</v>
      </c>
      <c r="X62" s="2">
        <f>(F62*12+J62*12+N62*12)/$C62</f>
        <v>769</v>
      </c>
      <c r="Y62" s="23"/>
      <c r="Z62" s="2"/>
      <c r="AA62" s="2" t="str">
        <f>IF(Z62="","",IF(Z62&lt;'VORSCHLAG DGB'!$B$2,'VORSCHLAG DGB'!$B$2-Z62,0))</f>
        <v/>
      </c>
      <c r="AB62" s="2" t="str">
        <f t="shared" si="29"/>
        <v/>
      </c>
      <c r="AC62" s="2"/>
      <c r="AD62" s="2" t="str">
        <f>IF(AC62="","",IF(AC62&lt;'VORSCHLAG DGB'!$B$3,'VORSCHLAG DGB'!$B$3-AC62,0))</f>
        <v/>
      </c>
      <c r="AE62" s="2" t="str">
        <f t="shared" si="30"/>
        <v/>
      </c>
      <c r="AF62" s="2"/>
      <c r="AG62" s="2" t="str">
        <f>IF(AF62="","",IF(AF62&lt;'VORSCHLAG DGB'!$B$4,'VORSCHLAG DGB'!$B$4-AF62,0))</f>
        <v/>
      </c>
      <c r="AH62" s="2" t="str">
        <f t="shared" si="31"/>
        <v/>
      </c>
      <c r="AI62" s="2"/>
      <c r="AJ62" s="2" t="str">
        <f>IF(AI62="","",IF(AI62&lt;'VORSCHLAG DGB'!$B$5,'VORSCHLAG DGB'!$B$5-AI62,0))</f>
        <v/>
      </c>
      <c r="AK62" s="2" t="str">
        <f t="shared" si="32"/>
        <v/>
      </c>
      <c r="AL62" s="2" t="str">
        <f t="shared" si="33"/>
        <v/>
      </c>
      <c r="AM62" s="2" t="str">
        <f t="shared" si="34"/>
        <v/>
      </c>
      <c r="AN62" s="2" t="str">
        <f t="shared" si="35"/>
        <v/>
      </c>
      <c r="AO62" s="2" t="str">
        <f>IF(Z62="","",(Z62*12+AC62*12+AF62*12)/C62)</f>
        <v/>
      </c>
      <c r="AP62" s="2" t="str">
        <f>IF(Z62="","",(AB62*12+AE62*12+AH62*12)/$C62)</f>
        <v/>
      </c>
    </row>
    <row r="63" spans="1:42" x14ac:dyDescent="0.25">
      <c r="A63" t="s">
        <v>52</v>
      </c>
      <c r="B63" s="19" t="s">
        <v>247</v>
      </c>
      <c r="C63" s="3">
        <v>36</v>
      </c>
      <c r="D63" s="2">
        <v>785</v>
      </c>
      <c r="E63" s="14">
        <f>IF(D63="","",IF(D63&lt;'VORSCHLAG DGB'!$B$2,'VORSCHLAG DGB'!B$2-D63,0))</f>
        <v>0</v>
      </c>
      <c r="F63" s="14">
        <f t="shared" si="22"/>
        <v>785</v>
      </c>
      <c r="G63" s="17"/>
      <c r="H63" s="14">
        <v>1135</v>
      </c>
      <c r="I63" s="14">
        <f>IF(H63="","",IF(H63&lt;'VORSCHLAG DGB'!$B$3,'VORSCHLAG DGB'!$B$3-H63,0))</f>
        <v>0</v>
      </c>
      <c r="J63" s="14">
        <f t="shared" si="23"/>
        <v>1135</v>
      </c>
      <c r="K63" s="17"/>
      <c r="L63" s="14">
        <v>1410</v>
      </c>
      <c r="M63" s="14">
        <f>IF(L63="","",IF(L63&lt;'VORSCHLAG DGB'!$B$4,'VORSCHLAG DGB'!$B$4-L63,0))</f>
        <v>0</v>
      </c>
      <c r="N63" s="14">
        <f t="shared" si="24"/>
        <v>1410</v>
      </c>
      <c r="O63" s="17"/>
      <c r="P63" s="14"/>
      <c r="Q63" s="14" t="str">
        <f>IF(P63="","",IF(P63="","",IF(P63&lt;'VORSCHLAG DGB'!$B$5,'VORSCHLAG DGB'!$B$5-P63,0)))</f>
        <v/>
      </c>
      <c r="R63" s="14" t="str">
        <f t="shared" si="25"/>
        <v/>
      </c>
      <c r="S63" s="17"/>
      <c r="T63" s="2">
        <f t="shared" si="26"/>
        <v>39960</v>
      </c>
      <c r="U63" s="2" t="str">
        <f t="shared" si="27"/>
        <v/>
      </c>
      <c r="V63" s="2">
        <f t="shared" si="28"/>
        <v>39960</v>
      </c>
      <c r="W63" s="2">
        <f>(D63*12+H63*12+L63*12)/36</f>
        <v>1110</v>
      </c>
      <c r="X63" s="2">
        <f>(F63*12+J63*12+N63*12)/$C63</f>
        <v>1110</v>
      </c>
      <c r="Y63" s="23"/>
      <c r="Z63" s="2">
        <v>705</v>
      </c>
      <c r="AA63" s="2">
        <f>IF(Z63="","",IF(Z63&lt;'VORSCHLAG DGB'!$B$2,'VORSCHLAG DGB'!$B$2-Z63,0))</f>
        <v>0</v>
      </c>
      <c r="AB63" s="2">
        <f t="shared" si="29"/>
        <v>705</v>
      </c>
      <c r="AC63" s="2">
        <v>910</v>
      </c>
      <c r="AD63" s="2">
        <f>IF(AC63="","",IF(AC63&lt;'VORSCHLAG DGB'!$B$3,'VORSCHLAG DGB'!$B$3-AC63,0))</f>
        <v>0</v>
      </c>
      <c r="AE63" s="2">
        <f t="shared" si="30"/>
        <v>910</v>
      </c>
      <c r="AF63" s="2">
        <v>1130</v>
      </c>
      <c r="AG63" s="2">
        <f>IF(AF63="","",IF(AF63&lt;'VORSCHLAG DGB'!$B$4,'VORSCHLAG DGB'!$B$4-AF63,0))</f>
        <v>0</v>
      </c>
      <c r="AH63" s="2">
        <f t="shared" si="31"/>
        <v>1130</v>
      </c>
      <c r="AI63" s="2"/>
      <c r="AJ63" s="2" t="str">
        <f>IF(AI63="","",IF(AI63&lt;'VORSCHLAG DGB'!$B$5,'VORSCHLAG DGB'!$B$5-AI63,0))</f>
        <v/>
      </c>
      <c r="AK63" s="2" t="str">
        <f t="shared" si="32"/>
        <v/>
      </c>
      <c r="AL63" s="2">
        <f t="shared" si="33"/>
        <v>32940</v>
      </c>
      <c r="AM63" s="2" t="str">
        <f t="shared" si="34"/>
        <v/>
      </c>
      <c r="AN63" s="2">
        <f t="shared" si="35"/>
        <v>32940</v>
      </c>
      <c r="AO63" s="2">
        <f>IF(Z63="","",(Z63*12+AC63*12+AF63*12)/C63)</f>
        <v>915</v>
      </c>
      <c r="AP63" s="2">
        <f>IF(Z63="","",(AB63*12+AE63*12+AH63*12)/$C63)</f>
        <v>915</v>
      </c>
    </row>
    <row r="64" spans="1:42" x14ac:dyDescent="0.25">
      <c r="A64" t="s">
        <v>53</v>
      </c>
      <c r="B64" s="19" t="s">
        <v>246</v>
      </c>
      <c r="C64" s="3">
        <v>36</v>
      </c>
      <c r="D64" s="2">
        <v>574</v>
      </c>
      <c r="E64" s="14">
        <f>IF(D64="","",IF(D64&lt;'VORSCHLAG DGB'!$B$2,'VORSCHLAG DGB'!B$2-D64,0))</f>
        <v>61</v>
      </c>
      <c r="F64" s="14">
        <f t="shared" si="22"/>
        <v>635</v>
      </c>
      <c r="G64" s="17"/>
      <c r="H64" s="14">
        <v>615</v>
      </c>
      <c r="I64" s="14">
        <f>IF(H64="","",IF(H64&lt;'VORSCHLAG DGB'!$B$3,'VORSCHLAG DGB'!$B$3-H64,0))</f>
        <v>81</v>
      </c>
      <c r="J64" s="14">
        <f t="shared" si="23"/>
        <v>696</v>
      </c>
      <c r="K64" s="17"/>
      <c r="L64" s="14">
        <v>677</v>
      </c>
      <c r="M64" s="14">
        <f>IF(L64="","",IF(L64&lt;'VORSCHLAG DGB'!$B$4,'VORSCHLAG DGB'!$B$4-L64,0))</f>
        <v>91</v>
      </c>
      <c r="N64" s="14">
        <f t="shared" si="24"/>
        <v>768</v>
      </c>
      <c r="O64" s="17"/>
      <c r="P64" s="14"/>
      <c r="Q64" s="14" t="str">
        <f>IF(P64="","",IF(P64="","",IF(P64&lt;'VORSCHLAG DGB'!$B$5,'VORSCHLAG DGB'!$B$5-P64,0)))</f>
        <v/>
      </c>
      <c r="R64" s="14" t="str">
        <f t="shared" si="25"/>
        <v/>
      </c>
      <c r="S64" s="17"/>
      <c r="T64" s="2">
        <f t="shared" si="26"/>
        <v>22392</v>
      </c>
      <c r="U64" s="2">
        <f t="shared" si="27"/>
        <v>2796</v>
      </c>
      <c r="V64" s="2">
        <f t="shared" si="28"/>
        <v>25188</v>
      </c>
      <c r="W64" s="2">
        <f>(D64*12+H64*12+L64*12)/36</f>
        <v>622</v>
      </c>
      <c r="X64" s="2">
        <f>(F64*12+J64*12+N64*12)/$C64</f>
        <v>699.66666666666663</v>
      </c>
      <c r="Y64" s="23"/>
      <c r="Z64" s="2">
        <v>539</v>
      </c>
      <c r="AA64" s="2">
        <f>IF(Z64="","",IF(Z64&lt;'VORSCHLAG DGB'!$B$2,'VORSCHLAG DGB'!$B$2-Z64,0))</f>
        <v>96</v>
      </c>
      <c r="AB64" s="2">
        <f t="shared" si="29"/>
        <v>635</v>
      </c>
      <c r="AC64" s="2">
        <v>580</v>
      </c>
      <c r="AD64" s="2">
        <f>IF(AC64="","",IF(AC64&lt;'VORSCHLAG DGB'!$B$3,'VORSCHLAG DGB'!$B$3-AC64,0))</f>
        <v>116</v>
      </c>
      <c r="AE64" s="2">
        <f t="shared" si="30"/>
        <v>696</v>
      </c>
      <c r="AF64" s="2">
        <v>642</v>
      </c>
      <c r="AG64" s="2">
        <f>IF(AF64="","",IF(AF64&lt;'VORSCHLAG DGB'!$B$4,'VORSCHLAG DGB'!$B$4-AF64,0))</f>
        <v>126</v>
      </c>
      <c r="AH64" s="2">
        <f t="shared" si="31"/>
        <v>768</v>
      </c>
      <c r="AI64" s="2"/>
      <c r="AJ64" s="2" t="str">
        <f>IF(AI64="","",IF(AI64&lt;'VORSCHLAG DGB'!$B$5,'VORSCHLAG DGB'!$B$5-AI64,0))</f>
        <v/>
      </c>
      <c r="AK64" s="2" t="str">
        <f t="shared" si="32"/>
        <v/>
      </c>
      <c r="AL64" s="2">
        <f t="shared" si="33"/>
        <v>21132</v>
      </c>
      <c r="AM64" s="2">
        <f t="shared" si="34"/>
        <v>4056</v>
      </c>
      <c r="AN64" s="2">
        <f t="shared" si="35"/>
        <v>25188</v>
      </c>
      <c r="AO64" s="2">
        <f>IF(Z64="","",(Z64*12+AC64*12+AF64*12)/C64)</f>
        <v>587</v>
      </c>
      <c r="AP64" s="2">
        <f>IF(Z64="","",(AB64*12+AE64*12+AH64*12)/$C64)</f>
        <v>699.66666666666663</v>
      </c>
    </row>
    <row r="65" spans="1:42" x14ac:dyDescent="0.25">
      <c r="A65" t="s">
        <v>54</v>
      </c>
      <c r="B65" s="19" t="s">
        <v>246</v>
      </c>
      <c r="C65" s="3">
        <v>42</v>
      </c>
      <c r="D65" s="2">
        <v>973</v>
      </c>
      <c r="E65" s="14">
        <f>IF(D65="","",IF(D65&lt;'VORSCHLAG DGB'!$B$2,'VORSCHLAG DGB'!B$2-D65,0))</f>
        <v>0</v>
      </c>
      <c r="F65" s="14">
        <f t="shared" si="22"/>
        <v>973</v>
      </c>
      <c r="G65" s="17"/>
      <c r="H65" s="14">
        <v>1027</v>
      </c>
      <c r="I65" s="14">
        <f>IF(H65="","",IF(H65&lt;'VORSCHLAG DGB'!$B$3,'VORSCHLAG DGB'!$B$3-H65,0))</f>
        <v>0</v>
      </c>
      <c r="J65" s="14">
        <f t="shared" si="23"/>
        <v>1027</v>
      </c>
      <c r="K65" s="17"/>
      <c r="L65" s="14">
        <v>1102</v>
      </c>
      <c r="M65" s="14">
        <f>IF(L65="","",IF(L65&lt;'VORSCHLAG DGB'!$B$4,'VORSCHLAG DGB'!$B$4-L65,0))</f>
        <v>0</v>
      </c>
      <c r="N65" s="14">
        <f t="shared" si="24"/>
        <v>1102</v>
      </c>
      <c r="O65" s="17"/>
      <c r="P65" s="14">
        <v>1161</v>
      </c>
      <c r="Q65" s="14">
        <f>IF(P65="","",IF(P65="","",IF(P65&lt;'VORSCHLAG DGB'!$B$5,'VORSCHLAG DGB'!$B$5-P65,0)))</f>
        <v>0</v>
      </c>
      <c r="R65" s="14">
        <f t="shared" si="25"/>
        <v>1161</v>
      </c>
      <c r="S65" s="17"/>
      <c r="T65" s="2">
        <f t="shared" si="26"/>
        <v>44190</v>
      </c>
      <c r="U65" s="2" t="str">
        <f t="shared" si="27"/>
        <v/>
      </c>
      <c r="V65" s="2">
        <f t="shared" si="28"/>
        <v>44190</v>
      </c>
      <c r="W65" s="2">
        <f>(12*D65+12*H65+12*L65+(C65-36)*P65)/C65</f>
        <v>1052.1428571428571</v>
      </c>
      <c r="X65" s="2">
        <f>IF(D65="","",(F65*12+J65*12+N65*12+(C65-36)*R65)/C65)</f>
        <v>1052.1428571428571</v>
      </c>
      <c r="Y65" s="23"/>
      <c r="Z65" s="2">
        <v>956</v>
      </c>
      <c r="AA65" s="2">
        <f>IF(Z65="","",IF(Z65&lt;'VORSCHLAG DGB'!$B$2,'VORSCHLAG DGB'!$B$2-Z65,0))</f>
        <v>0</v>
      </c>
      <c r="AB65" s="2">
        <f t="shared" si="29"/>
        <v>956</v>
      </c>
      <c r="AC65" s="2">
        <v>1011</v>
      </c>
      <c r="AD65" s="2">
        <f>IF(AC65="","",IF(AC65&lt;'VORSCHLAG DGB'!$B$3,'VORSCHLAG DGB'!$B$3-AC65,0))</f>
        <v>0</v>
      </c>
      <c r="AE65" s="2">
        <f t="shared" si="30"/>
        <v>1011</v>
      </c>
      <c r="AF65" s="2">
        <v>1070</v>
      </c>
      <c r="AG65" s="2">
        <f>IF(AF65="","",IF(AF65&lt;'VORSCHLAG DGB'!$B$4,'VORSCHLAG DGB'!$B$4-AF65,0))</f>
        <v>0</v>
      </c>
      <c r="AH65" s="2">
        <f t="shared" si="31"/>
        <v>1070</v>
      </c>
      <c r="AI65" s="2">
        <v>1121</v>
      </c>
      <c r="AJ65" s="2">
        <f>IF(AI65="","",IF(AI65&lt;'VORSCHLAG DGB'!$B$5,'VORSCHLAG DGB'!$B$5-AI65,0))</f>
        <v>0</v>
      </c>
      <c r="AK65" s="2">
        <f t="shared" si="32"/>
        <v>1121</v>
      </c>
      <c r="AL65" s="2">
        <f t="shared" si="33"/>
        <v>43170</v>
      </c>
      <c r="AM65" s="2" t="str">
        <f t="shared" si="34"/>
        <v/>
      </c>
      <c r="AN65" s="2">
        <f t="shared" si="35"/>
        <v>43170</v>
      </c>
      <c r="AO65" s="2">
        <f>IF(Z65="","",(Z65*12+AC65*12+AF65*12+(C65-36)*AI65)/C65)</f>
        <v>1027.8571428571429</v>
      </c>
      <c r="AP65" s="2">
        <f>IF(Z65="","",(12*AB65+12*AE65+12*AH65+(C65-36)*AK65)/C65)</f>
        <v>1027.8571428571429</v>
      </c>
    </row>
    <row r="66" spans="1:42" x14ac:dyDescent="0.25">
      <c r="A66" t="s">
        <v>55</v>
      </c>
      <c r="B66" s="19" t="s">
        <v>249</v>
      </c>
      <c r="C66" s="3">
        <v>36</v>
      </c>
      <c r="D66" s="2">
        <v>852</v>
      </c>
      <c r="E66" s="14">
        <f>IF(D66="","",IF(D66&lt;'VORSCHLAG DGB'!$B$2,'VORSCHLAG DGB'!B$2-D66,0))</f>
        <v>0</v>
      </c>
      <c r="F66" s="14">
        <f t="shared" si="22"/>
        <v>852</v>
      </c>
      <c r="G66" s="17"/>
      <c r="H66" s="14">
        <v>902</v>
      </c>
      <c r="I66" s="14">
        <f>IF(H66="","",IF(H66&lt;'VORSCHLAG DGB'!$B$3,'VORSCHLAG DGB'!$B$3-H66,0))</f>
        <v>0</v>
      </c>
      <c r="J66" s="14">
        <f t="shared" si="23"/>
        <v>902</v>
      </c>
      <c r="K66" s="17"/>
      <c r="L66" s="14">
        <v>951</v>
      </c>
      <c r="M66" s="14">
        <f>IF(L66="","",IF(L66&lt;'VORSCHLAG DGB'!$B$4,'VORSCHLAG DGB'!$B$4-L66,0))</f>
        <v>0</v>
      </c>
      <c r="N66" s="14">
        <f t="shared" si="24"/>
        <v>951</v>
      </c>
      <c r="O66" s="17"/>
      <c r="P66" s="14"/>
      <c r="Q66" s="14" t="str">
        <f>IF(P66="","",IF(P66="","",IF(P66&lt;'VORSCHLAG DGB'!$B$5,'VORSCHLAG DGB'!$B$5-P66,0)))</f>
        <v/>
      </c>
      <c r="R66" s="14" t="str">
        <f t="shared" si="25"/>
        <v/>
      </c>
      <c r="S66" s="17"/>
      <c r="T66" s="2">
        <f t="shared" si="26"/>
        <v>32460</v>
      </c>
      <c r="U66" s="2" t="str">
        <f t="shared" si="27"/>
        <v/>
      </c>
      <c r="V66" s="2">
        <f t="shared" si="28"/>
        <v>32460</v>
      </c>
      <c r="W66" s="2">
        <f t="shared" ref="W66:W71" si="40">(D66*12+H66*12+L66*12)/36</f>
        <v>901.66666666666663</v>
      </c>
      <c r="X66" s="2">
        <f t="shared" ref="X66:X71" si="41">(F66*12+J66*12+N66*12)/$C66</f>
        <v>901.66666666666663</v>
      </c>
      <c r="Y66" s="23"/>
      <c r="Z66" s="2">
        <v>612</v>
      </c>
      <c r="AA66" s="2">
        <f>IF(Z66="","",IF(Z66&lt;'VORSCHLAG DGB'!$B$2,'VORSCHLAG DGB'!$B$2-Z66,0))</f>
        <v>23</v>
      </c>
      <c r="AB66" s="2">
        <f t="shared" si="29"/>
        <v>635</v>
      </c>
      <c r="AC66" s="2">
        <v>660</v>
      </c>
      <c r="AD66" s="2">
        <f>IF(AC66="","",IF(AC66&lt;'VORSCHLAG DGB'!$B$3,'VORSCHLAG DGB'!$B$3-AC66,0))</f>
        <v>36</v>
      </c>
      <c r="AE66" s="2">
        <f t="shared" si="30"/>
        <v>696</v>
      </c>
      <c r="AF66" s="2">
        <v>719</v>
      </c>
      <c r="AG66" s="2">
        <f>IF(AF66="","",IF(AF66&lt;'VORSCHLAG DGB'!$B$4,'VORSCHLAG DGB'!$B$4-AF66,0))</f>
        <v>49</v>
      </c>
      <c r="AH66" s="2">
        <f t="shared" si="31"/>
        <v>768</v>
      </c>
      <c r="AI66" s="2"/>
      <c r="AJ66" s="2" t="str">
        <f>IF(AI66="","",IF(AI66&lt;'VORSCHLAG DGB'!$B$5,'VORSCHLAG DGB'!$B$5-AI66,0))</f>
        <v/>
      </c>
      <c r="AK66" s="2" t="str">
        <f t="shared" si="32"/>
        <v/>
      </c>
      <c r="AL66" s="2">
        <f t="shared" si="33"/>
        <v>23892</v>
      </c>
      <c r="AM66" s="2">
        <f t="shared" si="34"/>
        <v>1296</v>
      </c>
      <c r="AN66" s="2">
        <f t="shared" si="35"/>
        <v>25188</v>
      </c>
      <c r="AO66" s="2">
        <f t="shared" ref="AO66:AO71" si="42">IF(Z66="","",(Z66*12+AC66*12+AF66*12)/C66)</f>
        <v>663.66666666666663</v>
      </c>
      <c r="AP66" s="2">
        <f t="shared" ref="AP66:AP71" si="43">IF(Z66="","",(AB66*12+AE66*12+AH66*12)/$C66)</f>
        <v>699.66666666666663</v>
      </c>
    </row>
    <row r="67" spans="1:42" x14ac:dyDescent="0.25">
      <c r="A67" t="s">
        <v>56</v>
      </c>
      <c r="B67" s="19" t="s">
        <v>247</v>
      </c>
      <c r="C67" s="3">
        <v>36</v>
      </c>
      <c r="D67" s="2">
        <v>406</v>
      </c>
      <c r="E67" s="14">
        <f>IF(D67="","",IF(D67&lt;'VORSCHLAG DGB'!$B$2,'VORSCHLAG DGB'!B$2-D67,0))</f>
        <v>229</v>
      </c>
      <c r="F67" s="14">
        <f t="shared" si="22"/>
        <v>635</v>
      </c>
      <c r="G67" s="17"/>
      <c r="H67" s="14">
        <v>526</v>
      </c>
      <c r="I67" s="14">
        <f>IF(H67="","",IF(H67&lt;'VORSCHLAG DGB'!$B$3,'VORSCHLAG DGB'!$B$3-H67,0))</f>
        <v>170</v>
      </c>
      <c r="J67" s="14">
        <f t="shared" si="23"/>
        <v>696</v>
      </c>
      <c r="K67" s="17"/>
      <c r="L67" s="14">
        <v>632</v>
      </c>
      <c r="M67" s="14">
        <f>IF(L67="","",IF(L67&lt;'VORSCHLAG DGB'!$B$4,'VORSCHLAG DGB'!$B$4-L67,0))</f>
        <v>136</v>
      </c>
      <c r="N67" s="14">
        <f t="shared" si="24"/>
        <v>768</v>
      </c>
      <c r="O67" s="17"/>
      <c r="P67" s="14"/>
      <c r="Q67" s="14" t="str">
        <f>IF(P67="","",IF(P67="","",IF(P67&lt;'VORSCHLAG DGB'!$B$5,'VORSCHLAG DGB'!$B$5-P67,0)))</f>
        <v/>
      </c>
      <c r="R67" s="14" t="str">
        <f t="shared" si="25"/>
        <v/>
      </c>
      <c r="S67" s="17"/>
      <c r="T67" s="2">
        <f t="shared" si="26"/>
        <v>18768</v>
      </c>
      <c r="U67" s="2">
        <f t="shared" si="27"/>
        <v>6420</v>
      </c>
      <c r="V67" s="2">
        <f t="shared" si="28"/>
        <v>25188</v>
      </c>
      <c r="W67" s="2">
        <f t="shared" si="40"/>
        <v>521.33333333333337</v>
      </c>
      <c r="X67" s="2">
        <f t="shared" si="41"/>
        <v>699.66666666666663</v>
      </c>
      <c r="Y67" s="23"/>
      <c r="Z67" s="2"/>
      <c r="AA67" s="2" t="str">
        <f>IF(Z67="","",IF(Z67&lt;'VORSCHLAG DGB'!$B$2,'VORSCHLAG DGB'!$B$2-Z67,0))</f>
        <v/>
      </c>
      <c r="AB67" s="2" t="str">
        <f t="shared" si="29"/>
        <v/>
      </c>
      <c r="AC67" s="2"/>
      <c r="AD67" s="2" t="str">
        <f>IF(AC67="","",IF(AC67&lt;'VORSCHLAG DGB'!$B$3,'VORSCHLAG DGB'!$B$3-AC67,0))</f>
        <v/>
      </c>
      <c r="AE67" s="2" t="str">
        <f t="shared" si="30"/>
        <v/>
      </c>
      <c r="AF67" s="2"/>
      <c r="AG67" s="2" t="str">
        <f>IF(AF67="","",IF(AF67&lt;'VORSCHLAG DGB'!$B$4,'VORSCHLAG DGB'!$B$4-AF67,0))</f>
        <v/>
      </c>
      <c r="AH67" s="2" t="str">
        <f t="shared" si="31"/>
        <v/>
      </c>
      <c r="AI67" s="2"/>
      <c r="AJ67" s="2" t="str">
        <f>IF(AI67="","",IF(AI67&lt;'VORSCHLAG DGB'!$B$5,'VORSCHLAG DGB'!$B$5-AI67,0))</f>
        <v/>
      </c>
      <c r="AK67" s="2" t="str">
        <f t="shared" si="32"/>
        <v/>
      </c>
      <c r="AL67" s="2" t="str">
        <f t="shared" si="33"/>
        <v/>
      </c>
      <c r="AM67" s="2" t="str">
        <f t="shared" si="34"/>
        <v/>
      </c>
      <c r="AN67" s="2" t="str">
        <f t="shared" si="35"/>
        <v/>
      </c>
      <c r="AO67" s="2" t="str">
        <f t="shared" si="42"/>
        <v/>
      </c>
      <c r="AP67" s="2" t="str">
        <f t="shared" si="43"/>
        <v/>
      </c>
    </row>
    <row r="68" spans="1:42" x14ac:dyDescent="0.25">
      <c r="A68" t="s">
        <v>57</v>
      </c>
      <c r="B68" s="19" t="s">
        <v>249</v>
      </c>
      <c r="C68" s="3">
        <v>36</v>
      </c>
      <c r="D68" s="2">
        <v>719</v>
      </c>
      <c r="E68" s="14">
        <f>IF(D68="","",IF(D68&lt;'VORSCHLAG DGB'!$B$2,'VORSCHLAG DGB'!B$2-D68,0))</f>
        <v>0</v>
      </c>
      <c r="F68" s="14">
        <f t="shared" si="22"/>
        <v>719</v>
      </c>
      <c r="G68" s="17"/>
      <c r="H68" s="14">
        <v>804</v>
      </c>
      <c r="I68" s="14">
        <f>IF(H68="","",IF(H68&lt;'VORSCHLAG DGB'!$B$3,'VORSCHLAG DGB'!$B$3-H68,0))</f>
        <v>0</v>
      </c>
      <c r="J68" s="14">
        <f t="shared" si="23"/>
        <v>804</v>
      </c>
      <c r="K68" s="17"/>
      <c r="L68" s="14">
        <v>894</v>
      </c>
      <c r="M68" s="14">
        <f>IF(L68="","",IF(L68&lt;'VORSCHLAG DGB'!$B$4,'VORSCHLAG DGB'!$B$4-L68,0))</f>
        <v>0</v>
      </c>
      <c r="N68" s="14">
        <f t="shared" si="24"/>
        <v>894</v>
      </c>
      <c r="O68" s="17"/>
      <c r="P68" s="14"/>
      <c r="Q68" s="14" t="str">
        <f>IF(P68="","",IF(P68="","",IF(P68&lt;'VORSCHLAG DGB'!$B$5,'VORSCHLAG DGB'!$B$5-P68,0)))</f>
        <v/>
      </c>
      <c r="R68" s="14" t="str">
        <f t="shared" si="25"/>
        <v/>
      </c>
      <c r="S68" s="17"/>
      <c r="T68" s="2">
        <f t="shared" si="26"/>
        <v>29004</v>
      </c>
      <c r="U68" s="2" t="str">
        <f t="shared" si="27"/>
        <v/>
      </c>
      <c r="V68" s="2">
        <f t="shared" si="28"/>
        <v>29004</v>
      </c>
      <c r="W68" s="2">
        <f t="shared" si="40"/>
        <v>805.66666666666663</v>
      </c>
      <c r="X68" s="2">
        <f t="shared" si="41"/>
        <v>805.66666666666663</v>
      </c>
      <c r="Y68" s="23"/>
      <c r="Z68" s="2">
        <v>618</v>
      </c>
      <c r="AA68" s="2">
        <f>IF(Z68="","",IF(Z68&lt;'VORSCHLAG DGB'!$B$2,'VORSCHLAG DGB'!$B$2-Z68,0))</f>
        <v>17</v>
      </c>
      <c r="AB68" s="2">
        <f t="shared" si="29"/>
        <v>635</v>
      </c>
      <c r="AC68" s="2">
        <v>710</v>
      </c>
      <c r="AD68" s="2">
        <f>IF(AC68="","",IF(AC68&lt;'VORSCHLAG DGB'!$B$3,'VORSCHLAG DGB'!$B$3-AC68,0))</f>
        <v>0</v>
      </c>
      <c r="AE68" s="2">
        <f t="shared" si="30"/>
        <v>710</v>
      </c>
      <c r="AF68" s="2">
        <v>765</v>
      </c>
      <c r="AG68" s="2">
        <f>IF(AF68="","",IF(AF68&lt;'VORSCHLAG DGB'!$B$4,'VORSCHLAG DGB'!$B$4-AF68,0))</f>
        <v>3</v>
      </c>
      <c r="AH68" s="2">
        <f t="shared" si="31"/>
        <v>768</v>
      </c>
      <c r="AI68" s="2"/>
      <c r="AJ68" s="2" t="str">
        <f>IF(AI68="","",IF(AI68&lt;'VORSCHLAG DGB'!$B$5,'VORSCHLAG DGB'!$B$5-AI68,0))</f>
        <v/>
      </c>
      <c r="AK68" s="2" t="str">
        <f t="shared" si="32"/>
        <v/>
      </c>
      <c r="AL68" s="2">
        <f t="shared" si="33"/>
        <v>25116</v>
      </c>
      <c r="AM68" s="2">
        <f t="shared" si="34"/>
        <v>240</v>
      </c>
      <c r="AN68" s="2">
        <f t="shared" si="35"/>
        <v>25356</v>
      </c>
      <c r="AO68" s="2">
        <f t="shared" si="42"/>
        <v>697.66666666666663</v>
      </c>
      <c r="AP68" s="2">
        <f t="shared" si="43"/>
        <v>704.33333333333337</v>
      </c>
    </row>
    <row r="69" spans="1:42" x14ac:dyDescent="0.25">
      <c r="A69" t="s">
        <v>58</v>
      </c>
      <c r="B69" s="19" t="s">
        <v>247</v>
      </c>
      <c r="C69" s="3">
        <v>36</v>
      </c>
      <c r="D69" s="2">
        <v>670</v>
      </c>
      <c r="E69" s="14">
        <f>IF(D69="","",IF(D69&lt;'VORSCHLAG DGB'!$B$2,'VORSCHLAG DGB'!B$2-D69,0))</f>
        <v>0</v>
      </c>
      <c r="F69" s="14">
        <f t="shared" si="22"/>
        <v>670</v>
      </c>
      <c r="G69" s="17"/>
      <c r="H69" s="14">
        <v>815</v>
      </c>
      <c r="I69" s="14">
        <f>IF(H69="","",IF(H69&lt;'VORSCHLAG DGB'!$B$3,'VORSCHLAG DGB'!$B$3-H69,0))</f>
        <v>0</v>
      </c>
      <c r="J69" s="14">
        <f t="shared" si="23"/>
        <v>815</v>
      </c>
      <c r="K69" s="17"/>
      <c r="L69" s="14">
        <v>950</v>
      </c>
      <c r="M69" s="14">
        <f>IF(L69="","",IF(L69&lt;'VORSCHLAG DGB'!$B$4,'VORSCHLAG DGB'!$B$4-L69,0))</f>
        <v>0</v>
      </c>
      <c r="N69" s="14">
        <f t="shared" si="24"/>
        <v>950</v>
      </c>
      <c r="O69" s="17"/>
      <c r="P69" s="14"/>
      <c r="Q69" s="14" t="str">
        <f>IF(P69="","",IF(P69="","",IF(P69&lt;'VORSCHLAG DGB'!$B$5,'VORSCHLAG DGB'!$B$5-P69,0)))</f>
        <v/>
      </c>
      <c r="R69" s="14" t="str">
        <f t="shared" si="25"/>
        <v/>
      </c>
      <c r="S69" s="17"/>
      <c r="T69" s="2">
        <f t="shared" si="26"/>
        <v>29220</v>
      </c>
      <c r="U69" s="2" t="str">
        <f t="shared" si="27"/>
        <v/>
      </c>
      <c r="V69" s="2">
        <f t="shared" si="28"/>
        <v>29220</v>
      </c>
      <c r="W69" s="2">
        <f t="shared" si="40"/>
        <v>811.66666666666663</v>
      </c>
      <c r="X69" s="2">
        <f t="shared" si="41"/>
        <v>811.66666666666663</v>
      </c>
      <c r="Y69" s="23"/>
      <c r="Z69" s="2">
        <v>605</v>
      </c>
      <c r="AA69" s="2">
        <f>IF(Z69="","",IF(Z69&lt;'VORSCHLAG DGB'!$B$2,'VORSCHLAG DGB'!$B$2-Z69,0))</f>
        <v>30</v>
      </c>
      <c r="AB69" s="2">
        <f t="shared" si="29"/>
        <v>635</v>
      </c>
      <c r="AC69" s="2">
        <v>735</v>
      </c>
      <c r="AD69" s="2">
        <f>IF(AC69="","",IF(AC69&lt;'VORSCHLAG DGB'!$B$3,'VORSCHLAG DGB'!$B$3-AC69,0))</f>
        <v>0</v>
      </c>
      <c r="AE69" s="2">
        <f t="shared" si="30"/>
        <v>735</v>
      </c>
      <c r="AF69" s="2">
        <v>855</v>
      </c>
      <c r="AG69" s="2">
        <f>IF(AF69="","",IF(AF69&lt;'VORSCHLAG DGB'!$B$4,'VORSCHLAG DGB'!$B$4-AF69,0))</f>
        <v>0</v>
      </c>
      <c r="AH69" s="2">
        <f t="shared" si="31"/>
        <v>855</v>
      </c>
      <c r="AI69" s="2"/>
      <c r="AJ69" s="2" t="str">
        <f>IF(AI69="","",IF(AI69&lt;'VORSCHLAG DGB'!$B$5,'VORSCHLAG DGB'!$B$5-AI69,0))</f>
        <v/>
      </c>
      <c r="AK69" s="2" t="str">
        <f t="shared" si="32"/>
        <v/>
      </c>
      <c r="AL69" s="2">
        <f t="shared" si="33"/>
        <v>26340</v>
      </c>
      <c r="AM69" s="2">
        <f t="shared" si="34"/>
        <v>360</v>
      </c>
      <c r="AN69" s="2">
        <f t="shared" si="35"/>
        <v>26700</v>
      </c>
      <c r="AO69" s="2">
        <f t="shared" si="42"/>
        <v>731.66666666666663</v>
      </c>
      <c r="AP69" s="2">
        <f t="shared" si="43"/>
        <v>741.66666666666663</v>
      </c>
    </row>
    <row r="70" spans="1:42" x14ac:dyDescent="0.25">
      <c r="A70" t="s">
        <v>59</v>
      </c>
      <c r="B70" s="19" t="s">
        <v>247</v>
      </c>
      <c r="C70" s="3">
        <v>36</v>
      </c>
      <c r="D70" s="2">
        <v>650</v>
      </c>
      <c r="E70" s="14">
        <f>IF(D70="","",IF(D70&lt;'VORSCHLAG DGB'!$B$2,'VORSCHLAG DGB'!B$2-D70,0))</f>
        <v>0</v>
      </c>
      <c r="F70" s="14">
        <f t="shared" ref="F70:F101" si="44">D70+E70</f>
        <v>650</v>
      </c>
      <c r="G70" s="17"/>
      <c r="H70" s="14">
        <v>850</v>
      </c>
      <c r="I70" s="14">
        <f>IF(H70="","",IF(H70&lt;'VORSCHLAG DGB'!$B$3,'VORSCHLAG DGB'!$B$3-H70,0))</f>
        <v>0</v>
      </c>
      <c r="J70" s="14">
        <f t="shared" ref="J70:J101" si="45">H70+I70</f>
        <v>850</v>
      </c>
      <c r="K70" s="17"/>
      <c r="L70" s="14">
        <v>1100</v>
      </c>
      <c r="M70" s="14">
        <f>IF(L70="","",IF(L70&lt;'VORSCHLAG DGB'!$B$4,'VORSCHLAG DGB'!$B$4-L70,0))</f>
        <v>0</v>
      </c>
      <c r="N70" s="14">
        <f t="shared" ref="N70:N101" si="46">IF(L70="","",L70+M70)</f>
        <v>1100</v>
      </c>
      <c r="O70" s="17"/>
      <c r="P70" s="14"/>
      <c r="Q70" s="14" t="str">
        <f>IF(P70="","",IF(P70="","",IF(P70&lt;'VORSCHLAG DGB'!$B$5,'VORSCHLAG DGB'!$B$5-P70,0)))</f>
        <v/>
      </c>
      <c r="R70" s="14" t="str">
        <f t="shared" ref="R70:R101" si="47">IF(P70="","",P70+Q70)</f>
        <v/>
      </c>
      <c r="S70" s="17"/>
      <c r="T70" s="2">
        <f t="shared" ref="T70:T101" si="48">W70*C70</f>
        <v>31200</v>
      </c>
      <c r="U70" s="2" t="str">
        <f t="shared" ref="U70:U101" si="49">IF(V70-T70=0,"",V70-T70)</f>
        <v/>
      </c>
      <c r="V70" s="2">
        <f t="shared" ref="V70:V101" si="50">X70*C70</f>
        <v>31200</v>
      </c>
      <c r="W70" s="2">
        <f t="shared" si="40"/>
        <v>866.66666666666663</v>
      </c>
      <c r="X70" s="2">
        <f t="shared" si="41"/>
        <v>866.66666666666663</v>
      </c>
      <c r="Y70" s="23"/>
      <c r="Z70" s="2">
        <v>650</v>
      </c>
      <c r="AA70" s="2">
        <f>IF(Z70="","",IF(Z70&lt;'VORSCHLAG DGB'!$B$2,'VORSCHLAG DGB'!$B$2-Z70,0))</f>
        <v>0</v>
      </c>
      <c r="AB70" s="2">
        <f t="shared" ref="AB70:AB101" si="51">IF(Z70="","",Z70+AA70)</f>
        <v>650</v>
      </c>
      <c r="AC70" s="2">
        <v>850</v>
      </c>
      <c r="AD70" s="2">
        <f>IF(AC70="","",IF(AC70&lt;'VORSCHLAG DGB'!$B$3,'VORSCHLAG DGB'!$B$3-AC70,0))</f>
        <v>0</v>
      </c>
      <c r="AE70" s="2">
        <f t="shared" ref="AE70:AE101" si="52">IF(AC70="","",AC70+AD70)</f>
        <v>850</v>
      </c>
      <c r="AF70" s="2">
        <v>1100</v>
      </c>
      <c r="AG70" s="2">
        <f>IF(AF70="","",IF(AF70&lt;'VORSCHLAG DGB'!$B$4,'VORSCHLAG DGB'!$B$4-AF70,0))</f>
        <v>0</v>
      </c>
      <c r="AH70" s="2">
        <f t="shared" ref="AH70:AH101" si="53">IF(AF70="","",AF70+AG70)</f>
        <v>1100</v>
      </c>
      <c r="AI70" s="2"/>
      <c r="AJ70" s="2" t="str">
        <f>IF(AI70="","",IF(AI70&lt;'VORSCHLAG DGB'!$B$5,'VORSCHLAG DGB'!$B$5-AI70,0))</f>
        <v/>
      </c>
      <c r="AK70" s="2" t="str">
        <f t="shared" ref="AK70:AK101" si="54">IF(AI70="","",AI70+AJ70)</f>
        <v/>
      </c>
      <c r="AL70" s="2">
        <f t="shared" ref="AL70:AL101" si="55">IF(Z70="","",AO70*C70)</f>
        <v>31200</v>
      </c>
      <c r="AM70" s="2" t="str">
        <f t="shared" ref="AM70:AM101" si="56">IF(Z70="","",IF(AN70-AL70=0,"",AN70-AL70))</f>
        <v/>
      </c>
      <c r="AN70" s="2">
        <f t="shared" ref="AN70:AN101" si="57">IF(Z70="","",AP70*C70)</f>
        <v>31200</v>
      </c>
      <c r="AO70" s="2">
        <f t="shared" si="42"/>
        <v>866.66666666666663</v>
      </c>
      <c r="AP70" s="2">
        <f t="shared" si="43"/>
        <v>866.66666666666663</v>
      </c>
    </row>
    <row r="71" spans="1:42" x14ac:dyDescent="0.25">
      <c r="A71" t="s">
        <v>60</v>
      </c>
      <c r="B71" s="19" t="s">
        <v>246</v>
      </c>
      <c r="C71" s="3">
        <v>36</v>
      </c>
      <c r="D71" s="2">
        <v>769</v>
      </c>
      <c r="E71" s="14">
        <f>IF(D71="","",IF(D71&lt;'VORSCHLAG DGB'!$B$2,'VORSCHLAG DGB'!B$2-D71,0))</f>
        <v>0</v>
      </c>
      <c r="F71" s="14">
        <f t="shared" si="44"/>
        <v>769</v>
      </c>
      <c r="G71" s="17"/>
      <c r="H71" s="14">
        <v>857</v>
      </c>
      <c r="I71" s="14">
        <f>IF(H71="","",IF(H71&lt;'VORSCHLAG DGB'!$B$3,'VORSCHLAG DGB'!$B$3-H71,0))</f>
        <v>0</v>
      </c>
      <c r="J71" s="14">
        <f t="shared" si="45"/>
        <v>857</v>
      </c>
      <c r="K71" s="17"/>
      <c r="L71" s="14">
        <v>981</v>
      </c>
      <c r="M71" s="14">
        <f>IF(L71="","",IF(L71&lt;'VORSCHLAG DGB'!$B$4,'VORSCHLAG DGB'!$B$4-L71,0))</f>
        <v>0</v>
      </c>
      <c r="N71" s="14">
        <f t="shared" si="46"/>
        <v>981</v>
      </c>
      <c r="O71" s="17"/>
      <c r="P71" s="14"/>
      <c r="Q71" s="14" t="str">
        <f>IF(P71="","",IF(P71="","",IF(P71&lt;'VORSCHLAG DGB'!$B$5,'VORSCHLAG DGB'!$B$5-P71,0)))</f>
        <v/>
      </c>
      <c r="R71" s="14" t="str">
        <f t="shared" si="47"/>
        <v/>
      </c>
      <c r="S71" s="17"/>
      <c r="T71" s="2">
        <f t="shared" si="48"/>
        <v>31284</v>
      </c>
      <c r="U71" s="2" t="str">
        <f t="shared" si="49"/>
        <v/>
      </c>
      <c r="V71" s="2">
        <f t="shared" si="50"/>
        <v>31284</v>
      </c>
      <c r="W71" s="2">
        <f t="shared" si="40"/>
        <v>869</v>
      </c>
      <c r="X71" s="2">
        <f t="shared" si="41"/>
        <v>869</v>
      </c>
      <c r="Y71" s="23"/>
      <c r="Z71" s="2">
        <v>695</v>
      </c>
      <c r="AA71" s="2">
        <f>IF(Z71="","",IF(Z71&lt;'VORSCHLAG DGB'!$B$2,'VORSCHLAG DGB'!$B$2-Z71,0))</f>
        <v>0</v>
      </c>
      <c r="AB71" s="2">
        <f t="shared" si="51"/>
        <v>695</v>
      </c>
      <c r="AC71" s="2">
        <v>774</v>
      </c>
      <c r="AD71" s="2">
        <f>IF(AC71="","",IF(AC71&lt;'VORSCHLAG DGB'!$B$3,'VORSCHLAG DGB'!$B$3-AC71,0))</f>
        <v>0</v>
      </c>
      <c r="AE71" s="2">
        <f t="shared" si="52"/>
        <v>774</v>
      </c>
      <c r="AF71" s="2">
        <v>894</v>
      </c>
      <c r="AG71" s="2">
        <f>IF(AF71="","",IF(AF71&lt;'VORSCHLAG DGB'!$B$4,'VORSCHLAG DGB'!$B$4-AF71,0))</f>
        <v>0</v>
      </c>
      <c r="AH71" s="2">
        <f t="shared" si="53"/>
        <v>894</v>
      </c>
      <c r="AI71" s="2"/>
      <c r="AJ71" s="2" t="str">
        <f>IF(AI71="","",IF(AI71&lt;'VORSCHLAG DGB'!$B$5,'VORSCHLAG DGB'!$B$5-AI71,0))</f>
        <v/>
      </c>
      <c r="AK71" s="2" t="str">
        <f t="shared" si="54"/>
        <v/>
      </c>
      <c r="AL71" s="2">
        <f t="shared" si="55"/>
        <v>28356</v>
      </c>
      <c r="AM71" s="2" t="str">
        <f t="shared" si="56"/>
        <v/>
      </c>
      <c r="AN71" s="2">
        <f t="shared" si="57"/>
        <v>28356</v>
      </c>
      <c r="AO71" s="2">
        <f t="shared" si="42"/>
        <v>787.66666666666663</v>
      </c>
      <c r="AP71" s="2">
        <f t="shared" si="43"/>
        <v>787.66666666666663</v>
      </c>
    </row>
    <row r="72" spans="1:42" x14ac:dyDescent="0.25">
      <c r="A72" t="s">
        <v>61</v>
      </c>
      <c r="B72" s="19" t="s">
        <v>246</v>
      </c>
      <c r="C72" s="3">
        <v>42</v>
      </c>
      <c r="D72" s="2">
        <v>971</v>
      </c>
      <c r="E72" s="14">
        <f>IF(D72="","",IF(D72&lt;'VORSCHLAG DGB'!$B$2,'VORSCHLAG DGB'!B$2-D72,0))</f>
        <v>0</v>
      </c>
      <c r="F72" s="14">
        <f t="shared" si="44"/>
        <v>971</v>
      </c>
      <c r="G72" s="17"/>
      <c r="H72" s="14">
        <v>1024</v>
      </c>
      <c r="I72" s="14">
        <f>IF(H72="","",IF(H72&lt;'VORSCHLAG DGB'!$B$3,'VORSCHLAG DGB'!$B$3-H72,0))</f>
        <v>0</v>
      </c>
      <c r="J72" s="14">
        <f t="shared" si="45"/>
        <v>1024</v>
      </c>
      <c r="K72" s="17"/>
      <c r="L72" s="14">
        <v>1097</v>
      </c>
      <c r="M72" s="14">
        <f>IF(L72="","",IF(L72&lt;'VORSCHLAG DGB'!$B$4,'VORSCHLAG DGB'!$B$4-L72,0))</f>
        <v>0</v>
      </c>
      <c r="N72" s="14">
        <f t="shared" si="46"/>
        <v>1097</v>
      </c>
      <c r="O72" s="17"/>
      <c r="P72" s="14">
        <v>1156</v>
      </c>
      <c r="Q72" s="14">
        <f>IF(P72="","",IF(P72="","",IF(P72&lt;'VORSCHLAG DGB'!$B$5,'VORSCHLAG DGB'!$B$5-P72,0)))</f>
        <v>0</v>
      </c>
      <c r="R72" s="14">
        <f t="shared" si="47"/>
        <v>1156</v>
      </c>
      <c r="S72" s="17"/>
      <c r="T72" s="2">
        <f t="shared" si="48"/>
        <v>44040.000000000007</v>
      </c>
      <c r="U72" s="2" t="str">
        <f t="shared" si="49"/>
        <v/>
      </c>
      <c r="V72" s="2">
        <f t="shared" si="50"/>
        <v>44040.000000000007</v>
      </c>
      <c r="W72" s="2">
        <f>(12*D72+12*H72+12*L72+(C72-36)*P72)/C72</f>
        <v>1048.5714285714287</v>
      </c>
      <c r="X72" s="2">
        <f>IF(D72="","",(F72*12+J72*12+N72*12+(C72-36)*R72)/C72)</f>
        <v>1048.5714285714287</v>
      </c>
      <c r="Y72" s="23"/>
      <c r="Z72" s="2">
        <v>954</v>
      </c>
      <c r="AA72" s="2">
        <f>IF(Z72="","",IF(Z72&lt;'VORSCHLAG DGB'!$B$2,'VORSCHLAG DGB'!$B$2-Z72,0))</f>
        <v>0</v>
      </c>
      <c r="AB72" s="2">
        <f t="shared" si="51"/>
        <v>954</v>
      </c>
      <c r="AC72" s="2">
        <v>1007</v>
      </c>
      <c r="AD72" s="2">
        <f>IF(AC72="","",IF(AC72&lt;'VORSCHLAG DGB'!$B$3,'VORSCHLAG DGB'!$B$3-AC72,0))</f>
        <v>0</v>
      </c>
      <c r="AE72" s="2">
        <f t="shared" si="52"/>
        <v>1007</v>
      </c>
      <c r="AF72" s="2">
        <v>1065</v>
      </c>
      <c r="AG72" s="2">
        <f>IF(AF72="","",IF(AF72&lt;'VORSCHLAG DGB'!$B$4,'VORSCHLAG DGB'!$B$4-AF72,0))</f>
        <v>0</v>
      </c>
      <c r="AH72" s="2">
        <f t="shared" si="53"/>
        <v>1065</v>
      </c>
      <c r="AI72" s="2">
        <v>1116</v>
      </c>
      <c r="AJ72" s="2">
        <f>IF(AI72="","",IF(AI72&lt;'VORSCHLAG DGB'!$B$5,'VORSCHLAG DGB'!$B$5-AI72,0))</f>
        <v>0</v>
      </c>
      <c r="AK72" s="2">
        <f t="shared" si="54"/>
        <v>1116</v>
      </c>
      <c r="AL72" s="2">
        <f t="shared" si="55"/>
        <v>43008</v>
      </c>
      <c r="AM72" s="2" t="str">
        <f t="shared" si="56"/>
        <v/>
      </c>
      <c r="AN72" s="2">
        <f t="shared" si="57"/>
        <v>43008</v>
      </c>
      <c r="AO72" s="2">
        <f>IF(Z72="","",(Z72*12+AC72*12+AF72*12+(C72-36)*AI72)/C72)</f>
        <v>1024</v>
      </c>
      <c r="AP72" s="2">
        <f>IF(Z72="","",(12*AB72+12*AE72+12*AH72+(C72-36)*AK72)/C72)</f>
        <v>1024</v>
      </c>
    </row>
    <row r="73" spans="1:42" x14ac:dyDescent="0.25">
      <c r="A73" t="s">
        <v>62</v>
      </c>
      <c r="B73" s="19" t="s">
        <v>247</v>
      </c>
      <c r="C73" s="3">
        <v>36</v>
      </c>
      <c r="D73" s="2">
        <v>604</v>
      </c>
      <c r="E73" s="14">
        <f>IF(D73="","",IF(D73&lt;'VORSCHLAG DGB'!$B$2,'VORSCHLAG DGB'!B$2-D73,0))</f>
        <v>31</v>
      </c>
      <c r="F73" s="14">
        <f t="shared" si="44"/>
        <v>635</v>
      </c>
      <c r="G73" s="17"/>
      <c r="H73" s="14">
        <v>677</v>
      </c>
      <c r="I73" s="14">
        <f>IF(H73="","",IF(H73&lt;'VORSCHLAG DGB'!$B$3,'VORSCHLAG DGB'!$B$3-H73,0))</f>
        <v>19</v>
      </c>
      <c r="J73" s="14">
        <f t="shared" si="45"/>
        <v>696</v>
      </c>
      <c r="K73" s="17"/>
      <c r="L73" s="14">
        <v>752</v>
      </c>
      <c r="M73" s="14">
        <f>IF(L73="","",IF(L73&lt;'VORSCHLAG DGB'!$B$4,'VORSCHLAG DGB'!$B$4-L73,0))</f>
        <v>16</v>
      </c>
      <c r="N73" s="14">
        <f t="shared" si="46"/>
        <v>768</v>
      </c>
      <c r="O73" s="17"/>
      <c r="P73" s="14"/>
      <c r="Q73" s="14" t="str">
        <f>IF(P73="","",IF(P73="","",IF(P73&lt;'VORSCHLAG DGB'!$B$5,'VORSCHLAG DGB'!$B$5-P73,0)))</f>
        <v/>
      </c>
      <c r="R73" s="14" t="str">
        <f t="shared" si="47"/>
        <v/>
      </c>
      <c r="S73" s="17"/>
      <c r="T73" s="2">
        <f t="shared" si="48"/>
        <v>24396</v>
      </c>
      <c r="U73" s="2">
        <f t="shared" si="49"/>
        <v>792</v>
      </c>
      <c r="V73" s="2">
        <f t="shared" si="50"/>
        <v>25188</v>
      </c>
      <c r="W73" s="2">
        <f>(D73*12+H73*12+L73*12)/36</f>
        <v>677.66666666666663</v>
      </c>
      <c r="X73" s="2">
        <f>(F73*12+J73*12+N73*12)/$C73</f>
        <v>699.66666666666663</v>
      </c>
      <c r="Y73" s="23"/>
      <c r="Z73" s="2"/>
      <c r="AA73" s="2" t="str">
        <f>IF(Z73="","",IF(Z73&lt;'VORSCHLAG DGB'!$B$2,'VORSCHLAG DGB'!$B$2-Z73,0))</f>
        <v/>
      </c>
      <c r="AB73" s="2" t="str">
        <f t="shared" si="51"/>
        <v/>
      </c>
      <c r="AC73" s="2"/>
      <c r="AD73" s="2" t="str">
        <f>IF(AC73="","",IF(AC73&lt;'VORSCHLAG DGB'!$B$3,'VORSCHLAG DGB'!$B$3-AC73,0))</f>
        <v/>
      </c>
      <c r="AE73" s="2" t="str">
        <f t="shared" si="52"/>
        <v/>
      </c>
      <c r="AF73" s="2"/>
      <c r="AG73" s="2" t="str">
        <f>IF(AF73="","",IF(AF73&lt;'VORSCHLAG DGB'!$B$4,'VORSCHLAG DGB'!$B$4-AF73,0))</f>
        <v/>
      </c>
      <c r="AH73" s="2" t="str">
        <f t="shared" si="53"/>
        <v/>
      </c>
      <c r="AI73" s="2"/>
      <c r="AJ73" s="2" t="str">
        <f>IF(AI73="","",IF(AI73&lt;'VORSCHLAG DGB'!$B$5,'VORSCHLAG DGB'!$B$5-AI73,0))</f>
        <v/>
      </c>
      <c r="AK73" s="2" t="str">
        <f t="shared" si="54"/>
        <v/>
      </c>
      <c r="AL73" s="2" t="str">
        <f t="shared" si="55"/>
        <v/>
      </c>
      <c r="AM73" s="2" t="str">
        <f t="shared" si="56"/>
        <v/>
      </c>
      <c r="AN73" s="2" t="str">
        <f t="shared" si="57"/>
        <v/>
      </c>
      <c r="AO73" s="2" t="str">
        <f>IF(Z73="","",(Z73*12+AC73*12+AF73*12)/C73)</f>
        <v/>
      </c>
      <c r="AP73" s="2" t="str">
        <f>IF(Z73="","",(AB73*12+AE73*12+AH73*12)/$C73)</f>
        <v/>
      </c>
    </row>
    <row r="74" spans="1:42" x14ac:dyDescent="0.25">
      <c r="A74" t="s">
        <v>63</v>
      </c>
      <c r="B74" s="19" t="s">
        <v>246</v>
      </c>
      <c r="C74" s="3">
        <v>36</v>
      </c>
      <c r="D74" s="2">
        <v>808</v>
      </c>
      <c r="E74" s="14">
        <f>IF(D74="","",IF(D74&lt;'VORSCHLAG DGB'!$B$2,'VORSCHLAG DGB'!B$2-D74,0))</f>
        <v>0</v>
      </c>
      <c r="F74" s="14">
        <f t="shared" si="44"/>
        <v>808</v>
      </c>
      <c r="G74" s="17"/>
      <c r="H74" s="14">
        <v>1091</v>
      </c>
      <c r="I74" s="14">
        <f>IF(H74="","",IF(H74&lt;'VORSCHLAG DGB'!$B$3,'VORSCHLAG DGB'!$B$3-H74,0))</f>
        <v>0</v>
      </c>
      <c r="J74" s="14">
        <f t="shared" si="45"/>
        <v>1091</v>
      </c>
      <c r="K74" s="17"/>
      <c r="L74" s="14">
        <v>1316</v>
      </c>
      <c r="M74" s="14">
        <f>IF(L74="","",IF(L74&lt;'VORSCHLAG DGB'!$B$4,'VORSCHLAG DGB'!$B$4-L74,0))</f>
        <v>0</v>
      </c>
      <c r="N74" s="14">
        <f t="shared" si="46"/>
        <v>1316</v>
      </c>
      <c r="O74" s="17"/>
      <c r="P74" s="14"/>
      <c r="Q74" s="14" t="str">
        <f>IF(P74="","",IF(P74="","",IF(P74&lt;'VORSCHLAG DGB'!$B$5,'VORSCHLAG DGB'!$B$5-P74,0)))</f>
        <v/>
      </c>
      <c r="R74" s="14" t="str">
        <f t="shared" si="47"/>
        <v/>
      </c>
      <c r="S74" s="17"/>
      <c r="T74" s="2">
        <f t="shared" si="48"/>
        <v>38580</v>
      </c>
      <c r="U74" s="2" t="str">
        <f t="shared" si="49"/>
        <v/>
      </c>
      <c r="V74" s="2">
        <f t="shared" si="50"/>
        <v>38580</v>
      </c>
      <c r="W74" s="2">
        <f>(D74*12+H74*12+L74*12)/36</f>
        <v>1071.6666666666667</v>
      </c>
      <c r="X74" s="2">
        <f>(F74*12+J74*12+N74*12)/$C74</f>
        <v>1071.6666666666667</v>
      </c>
      <c r="Y74" s="23"/>
      <c r="Z74" s="2">
        <v>771</v>
      </c>
      <c r="AA74" s="2">
        <f>IF(Z74="","",IF(Z74&lt;'VORSCHLAG DGB'!$B$2,'VORSCHLAG DGB'!$B$2-Z74,0))</f>
        <v>0</v>
      </c>
      <c r="AB74" s="2">
        <f t="shared" si="51"/>
        <v>771</v>
      </c>
      <c r="AC74" s="2">
        <v>924</v>
      </c>
      <c r="AD74" s="2">
        <f>IF(AC74="","",IF(AC74&lt;'VORSCHLAG DGB'!$B$3,'VORSCHLAG DGB'!$B$3-AC74,0))</f>
        <v>0</v>
      </c>
      <c r="AE74" s="2">
        <f t="shared" si="52"/>
        <v>924</v>
      </c>
      <c r="AF74" s="2">
        <v>1086</v>
      </c>
      <c r="AG74" s="2">
        <f>IF(AF74="","",IF(AF74&lt;'VORSCHLAG DGB'!$B$4,'VORSCHLAG DGB'!$B$4-AF74,0))</f>
        <v>0</v>
      </c>
      <c r="AH74" s="2">
        <f t="shared" si="53"/>
        <v>1086</v>
      </c>
      <c r="AI74" s="2"/>
      <c r="AJ74" s="2" t="str">
        <f>IF(AI74="","",IF(AI74&lt;'VORSCHLAG DGB'!$B$5,'VORSCHLAG DGB'!$B$5-AI74,0))</f>
        <v/>
      </c>
      <c r="AK74" s="2" t="str">
        <f t="shared" si="54"/>
        <v/>
      </c>
      <c r="AL74" s="2">
        <f t="shared" si="55"/>
        <v>33372</v>
      </c>
      <c r="AM74" s="2" t="str">
        <f t="shared" si="56"/>
        <v/>
      </c>
      <c r="AN74" s="2">
        <f t="shared" si="57"/>
        <v>33372</v>
      </c>
      <c r="AO74" s="2">
        <f>IF(Z74="","",(Z74*12+AC74*12+AF74*12)/C74)</f>
        <v>927</v>
      </c>
      <c r="AP74" s="2">
        <f>IF(Z74="","",(AB74*12+AE74*12+AH74*12)/$C74)</f>
        <v>927</v>
      </c>
    </row>
    <row r="75" spans="1:42" x14ac:dyDescent="0.25">
      <c r="A75" t="s">
        <v>64</v>
      </c>
      <c r="B75" s="19" t="s">
        <v>250</v>
      </c>
      <c r="C75" s="3">
        <v>36</v>
      </c>
      <c r="D75" s="2">
        <v>680</v>
      </c>
      <c r="E75" s="14">
        <f>IF(D75="","",IF(D75&lt;'VORSCHLAG DGB'!$B$2,'VORSCHLAG DGB'!B$2-D75,0))</f>
        <v>0</v>
      </c>
      <c r="F75" s="14">
        <f t="shared" si="44"/>
        <v>680</v>
      </c>
      <c r="G75" s="17"/>
      <c r="H75" s="14">
        <v>728</v>
      </c>
      <c r="I75" s="14">
        <f>IF(H75="","",IF(H75&lt;'VORSCHLAG DGB'!$B$3,'VORSCHLAG DGB'!$B$3-H75,0))</f>
        <v>0</v>
      </c>
      <c r="J75" s="14">
        <f t="shared" si="45"/>
        <v>728</v>
      </c>
      <c r="K75" s="17"/>
      <c r="L75" s="14">
        <v>794</v>
      </c>
      <c r="M75" s="14">
        <f>IF(L75="","",IF(L75&lt;'VORSCHLAG DGB'!$B$4,'VORSCHLAG DGB'!$B$4-L75,0))</f>
        <v>0</v>
      </c>
      <c r="N75" s="14">
        <f t="shared" si="46"/>
        <v>794</v>
      </c>
      <c r="O75" s="17"/>
      <c r="P75" s="14"/>
      <c r="Q75" s="14" t="str">
        <f>IF(P75="","",IF(P75="","",IF(P75&lt;'VORSCHLAG DGB'!$B$5,'VORSCHLAG DGB'!$B$5-P75,0)))</f>
        <v/>
      </c>
      <c r="R75" s="14" t="str">
        <f t="shared" si="47"/>
        <v/>
      </c>
      <c r="S75" s="17"/>
      <c r="T75" s="2">
        <f t="shared" si="48"/>
        <v>26424</v>
      </c>
      <c r="U75" s="2" t="str">
        <f t="shared" si="49"/>
        <v/>
      </c>
      <c r="V75" s="2">
        <f t="shared" si="50"/>
        <v>26424</v>
      </c>
      <c r="W75" s="2">
        <f>(D75*12+H75*12+L75*12)/36</f>
        <v>734</v>
      </c>
      <c r="X75" s="2">
        <f>(F75*12+J75*12+N75*12)/$C75</f>
        <v>734</v>
      </c>
      <c r="Y75" s="23"/>
      <c r="Z75" s="2"/>
      <c r="AA75" s="2" t="str">
        <f>IF(Z75="","",IF(Z75&lt;'VORSCHLAG DGB'!$B$2,'VORSCHLAG DGB'!$B$2-Z75,0))</f>
        <v/>
      </c>
      <c r="AB75" s="2" t="str">
        <f t="shared" si="51"/>
        <v/>
      </c>
      <c r="AC75" s="2"/>
      <c r="AD75" s="2" t="str">
        <f>IF(AC75="","",IF(AC75&lt;'VORSCHLAG DGB'!$B$3,'VORSCHLAG DGB'!$B$3-AC75,0))</f>
        <v/>
      </c>
      <c r="AE75" s="2" t="str">
        <f t="shared" si="52"/>
        <v/>
      </c>
      <c r="AF75" s="2"/>
      <c r="AG75" s="2" t="str">
        <f>IF(AF75="","",IF(AF75&lt;'VORSCHLAG DGB'!$B$4,'VORSCHLAG DGB'!$B$4-AF75,0))</f>
        <v/>
      </c>
      <c r="AH75" s="2" t="str">
        <f t="shared" si="53"/>
        <v/>
      </c>
      <c r="AI75" s="2"/>
      <c r="AJ75" s="2" t="str">
        <f>IF(AI75="","",IF(AI75&lt;'VORSCHLAG DGB'!$B$5,'VORSCHLAG DGB'!$B$5-AI75,0))</f>
        <v/>
      </c>
      <c r="AK75" s="2" t="str">
        <f t="shared" si="54"/>
        <v/>
      </c>
      <c r="AL75" s="2" t="str">
        <f t="shared" si="55"/>
        <v/>
      </c>
      <c r="AM75" s="2" t="str">
        <f t="shared" si="56"/>
        <v/>
      </c>
      <c r="AN75" s="2" t="str">
        <f t="shared" si="57"/>
        <v/>
      </c>
      <c r="AO75" s="2" t="str">
        <f>IF(Z75="","",(Z75*12+AC75*12+AF75*12)/C75)</f>
        <v/>
      </c>
      <c r="AP75" s="2" t="str">
        <f>IF(Z75="","",(AB75*12+AE75*12+AH75*12)/$C75)</f>
        <v/>
      </c>
    </row>
    <row r="76" spans="1:42" x14ac:dyDescent="0.25">
      <c r="A76" t="s">
        <v>64</v>
      </c>
      <c r="B76" s="19" t="s">
        <v>249</v>
      </c>
      <c r="C76" s="3">
        <v>36</v>
      </c>
      <c r="D76" s="2">
        <v>622</v>
      </c>
      <c r="E76" s="14">
        <f>IF(D76="","",IF(D76&lt;'VORSCHLAG DGB'!$B$2,'VORSCHLAG DGB'!B$2-D76,0))</f>
        <v>13</v>
      </c>
      <c r="F76" s="14">
        <f t="shared" si="44"/>
        <v>635</v>
      </c>
      <c r="G76" s="17"/>
      <c r="H76" s="14">
        <v>670</v>
      </c>
      <c r="I76" s="14">
        <f>IF(H76="","",IF(H76&lt;'VORSCHLAG DGB'!$B$3,'VORSCHLAG DGB'!$B$3-H76,0))</f>
        <v>26</v>
      </c>
      <c r="J76" s="14">
        <f t="shared" si="45"/>
        <v>696</v>
      </c>
      <c r="K76" s="17"/>
      <c r="L76" s="14">
        <v>726</v>
      </c>
      <c r="M76" s="14">
        <f>IF(L76="","",IF(L76&lt;'VORSCHLAG DGB'!$B$4,'VORSCHLAG DGB'!$B$4-L76,0))</f>
        <v>42</v>
      </c>
      <c r="N76" s="14">
        <f t="shared" si="46"/>
        <v>768</v>
      </c>
      <c r="O76" s="17"/>
      <c r="P76" s="14"/>
      <c r="Q76" s="14" t="str">
        <f>IF(P76="","",IF(P76="","",IF(P76&lt;'VORSCHLAG DGB'!$B$5,'VORSCHLAG DGB'!$B$5-P76,0)))</f>
        <v/>
      </c>
      <c r="R76" s="14" t="str">
        <f t="shared" si="47"/>
        <v/>
      </c>
      <c r="S76" s="17"/>
      <c r="T76" s="2">
        <f t="shared" si="48"/>
        <v>24216</v>
      </c>
      <c r="U76" s="2">
        <f t="shared" si="49"/>
        <v>972</v>
      </c>
      <c r="V76" s="2">
        <f t="shared" si="50"/>
        <v>25188</v>
      </c>
      <c r="W76" s="2">
        <f>(D76*12+H76*12+L76*12)/36</f>
        <v>672.66666666666663</v>
      </c>
      <c r="X76" s="2">
        <f>(F76*12+J76*12+N76*12)/$C76</f>
        <v>699.66666666666663</v>
      </c>
      <c r="Y76" s="23"/>
      <c r="Z76" s="2"/>
      <c r="AA76" s="2" t="str">
        <f>IF(Z76="","",IF(Z76&lt;'VORSCHLAG DGB'!$B$2,'VORSCHLAG DGB'!$B$2-Z76,0))</f>
        <v/>
      </c>
      <c r="AB76" s="2" t="str">
        <f t="shared" si="51"/>
        <v/>
      </c>
      <c r="AC76" s="2"/>
      <c r="AD76" s="2" t="str">
        <f>IF(AC76="","",IF(AC76&lt;'VORSCHLAG DGB'!$B$3,'VORSCHLAG DGB'!$B$3-AC76,0))</f>
        <v/>
      </c>
      <c r="AE76" s="2" t="str">
        <f t="shared" si="52"/>
        <v/>
      </c>
      <c r="AF76" s="2"/>
      <c r="AG76" s="2" t="str">
        <f>IF(AF76="","",IF(AF76&lt;'VORSCHLAG DGB'!$B$4,'VORSCHLAG DGB'!$B$4-AF76,0))</f>
        <v/>
      </c>
      <c r="AH76" s="2" t="str">
        <f t="shared" si="53"/>
        <v/>
      </c>
      <c r="AI76" s="2"/>
      <c r="AJ76" s="2" t="str">
        <f>IF(AI76="","",IF(AI76&lt;'VORSCHLAG DGB'!$B$5,'VORSCHLAG DGB'!$B$5-AI76,0))</f>
        <v/>
      </c>
      <c r="AK76" s="2" t="str">
        <f t="shared" si="54"/>
        <v/>
      </c>
      <c r="AL76" s="2" t="str">
        <f t="shared" si="55"/>
        <v/>
      </c>
      <c r="AM76" s="2" t="str">
        <f t="shared" si="56"/>
        <v/>
      </c>
      <c r="AN76" s="2" t="str">
        <f t="shared" si="57"/>
        <v/>
      </c>
      <c r="AO76" s="2" t="str">
        <f>IF(Z76="","",(Z76*12+AC76*12+AF76*12)/C76)</f>
        <v/>
      </c>
      <c r="AP76" s="2" t="str">
        <f>IF(Z76="","",(AB76*12+AE76*12+AH76*12)/$C76)</f>
        <v/>
      </c>
    </row>
    <row r="77" spans="1:42" x14ac:dyDescent="0.25">
      <c r="A77" t="s">
        <v>65</v>
      </c>
      <c r="B77" s="19" t="s">
        <v>247</v>
      </c>
      <c r="C77" s="3">
        <v>24</v>
      </c>
      <c r="D77" s="2">
        <v>785</v>
      </c>
      <c r="E77" s="14">
        <f>IF(D77="","",IF(D77&lt;'VORSCHLAG DGB'!$B$2,'VORSCHLAG DGB'!B$2-D77,0))</f>
        <v>0</v>
      </c>
      <c r="F77" s="14">
        <f t="shared" si="44"/>
        <v>785</v>
      </c>
      <c r="G77" s="17"/>
      <c r="H77" s="14">
        <v>1135</v>
      </c>
      <c r="I77" s="14">
        <f>IF(H77="","",IF(H77&lt;'VORSCHLAG DGB'!$B$3,'VORSCHLAG DGB'!$B$3-H77,0))</f>
        <v>0</v>
      </c>
      <c r="J77" s="14">
        <f t="shared" si="45"/>
        <v>1135</v>
      </c>
      <c r="K77" s="17"/>
      <c r="L77" s="14"/>
      <c r="M77" s="14" t="str">
        <f>IF(L77="","",IF(L77&lt;'VORSCHLAG DGB'!$B$4,'VORSCHLAG DGB'!$B$4-L77,0))</f>
        <v/>
      </c>
      <c r="N77" s="14" t="str">
        <f t="shared" si="46"/>
        <v/>
      </c>
      <c r="O77" s="17"/>
      <c r="P77" s="14"/>
      <c r="Q77" s="14" t="str">
        <f>IF(P77="","",IF(P77="","",IF(P77&lt;'VORSCHLAG DGB'!$B$5,'VORSCHLAG DGB'!$B$5-P77,0)))</f>
        <v/>
      </c>
      <c r="R77" s="14" t="str">
        <f t="shared" si="47"/>
        <v/>
      </c>
      <c r="S77" s="17"/>
      <c r="T77" s="2">
        <f t="shared" si="48"/>
        <v>23040</v>
      </c>
      <c r="U77" s="2" t="str">
        <f t="shared" si="49"/>
        <v/>
      </c>
      <c r="V77" s="2">
        <f t="shared" si="50"/>
        <v>23040</v>
      </c>
      <c r="W77" s="2">
        <f>(D77*12+H77*12)/C77</f>
        <v>960</v>
      </c>
      <c r="X77" s="2">
        <f>IF(F77="","",(F77*12+J77*12)/$C77)</f>
        <v>960</v>
      </c>
      <c r="Y77" s="23"/>
      <c r="Z77" s="2">
        <v>705</v>
      </c>
      <c r="AA77" s="2">
        <f>IF(Z77="","",IF(Z77&lt;'VORSCHLAG DGB'!$B$2,'VORSCHLAG DGB'!$B$2-Z77,0))</f>
        <v>0</v>
      </c>
      <c r="AB77" s="2">
        <f t="shared" si="51"/>
        <v>705</v>
      </c>
      <c r="AC77" s="2">
        <v>910</v>
      </c>
      <c r="AD77" s="2">
        <f>IF(AC77="","",IF(AC77&lt;'VORSCHLAG DGB'!$B$3,'VORSCHLAG DGB'!$B$3-AC77,0))</f>
        <v>0</v>
      </c>
      <c r="AE77" s="2">
        <f t="shared" si="52"/>
        <v>910</v>
      </c>
      <c r="AF77" s="2"/>
      <c r="AG77" s="2" t="str">
        <f>IF(AF77="","",IF(AF77&lt;'VORSCHLAG DGB'!$B$4,'VORSCHLAG DGB'!$B$4-AF77,0))</f>
        <v/>
      </c>
      <c r="AH77" s="2" t="str">
        <f t="shared" si="53"/>
        <v/>
      </c>
      <c r="AI77" s="2"/>
      <c r="AJ77" s="2" t="str">
        <f>IF(AI77="","",IF(AI77&lt;'VORSCHLAG DGB'!$B$5,'VORSCHLAG DGB'!$B$5-AI77,0))</f>
        <v/>
      </c>
      <c r="AK77" s="2" t="str">
        <f t="shared" si="54"/>
        <v/>
      </c>
      <c r="AL77" s="2">
        <f t="shared" si="55"/>
        <v>19380</v>
      </c>
      <c r="AM77" s="2" t="str">
        <f t="shared" si="56"/>
        <v/>
      </c>
      <c r="AN77" s="2">
        <f t="shared" si="57"/>
        <v>19380</v>
      </c>
      <c r="AO77" s="2">
        <f>IF(Z77="","",(Z77*12+AC77*12)/C77)</f>
        <v>807.5</v>
      </c>
      <c r="AP77" s="2">
        <f>IF(Z77="","",(Z77*12+AE77*12)/$C77)</f>
        <v>807.5</v>
      </c>
    </row>
    <row r="78" spans="1:42" x14ac:dyDescent="0.25">
      <c r="A78" t="s">
        <v>65</v>
      </c>
      <c r="B78" s="19" t="s">
        <v>246</v>
      </c>
      <c r="C78" s="3">
        <v>24</v>
      </c>
      <c r="D78" s="2">
        <v>785</v>
      </c>
      <c r="E78" s="14">
        <f>IF(D78="","",IF(D78&lt;'VORSCHLAG DGB'!$B$2,'VORSCHLAG DGB'!B$2-D78,0))</f>
        <v>0</v>
      </c>
      <c r="F78" s="14">
        <f t="shared" si="44"/>
        <v>785</v>
      </c>
      <c r="G78" s="17"/>
      <c r="H78" s="14">
        <v>1135</v>
      </c>
      <c r="I78" s="14">
        <f>IF(H78="","",IF(H78&lt;'VORSCHLAG DGB'!$B$3,'VORSCHLAG DGB'!$B$3-H78,0))</f>
        <v>0</v>
      </c>
      <c r="J78" s="14">
        <f t="shared" si="45"/>
        <v>1135</v>
      </c>
      <c r="K78" s="17"/>
      <c r="L78" s="14"/>
      <c r="M78" s="14" t="str">
        <f>IF(L78="","",IF(L78&lt;'VORSCHLAG DGB'!$B$4,'VORSCHLAG DGB'!$B$4-L78,0))</f>
        <v/>
      </c>
      <c r="N78" s="14" t="str">
        <f t="shared" si="46"/>
        <v/>
      </c>
      <c r="O78" s="17"/>
      <c r="P78" s="14"/>
      <c r="Q78" s="14" t="str">
        <f>IF(P78="","",IF(P78="","",IF(P78&lt;'VORSCHLAG DGB'!$B$5,'VORSCHLAG DGB'!$B$5-P78,0)))</f>
        <v/>
      </c>
      <c r="R78" s="14" t="str">
        <f t="shared" si="47"/>
        <v/>
      </c>
      <c r="S78" s="17"/>
      <c r="T78" s="2">
        <f t="shared" si="48"/>
        <v>23040</v>
      </c>
      <c r="U78" s="2" t="str">
        <f t="shared" si="49"/>
        <v/>
      </c>
      <c r="V78" s="2">
        <f t="shared" si="50"/>
        <v>23040</v>
      </c>
      <c r="W78" s="2">
        <f>(D78*12+H78*12)/C78</f>
        <v>960</v>
      </c>
      <c r="X78" s="2">
        <f>IF(F78="","",(F78*12+J78*12)/$C78)</f>
        <v>960</v>
      </c>
      <c r="Y78" s="23"/>
      <c r="Z78" s="2">
        <v>705</v>
      </c>
      <c r="AA78" s="2">
        <f>IF(Z78="","",IF(Z78&lt;'VORSCHLAG DGB'!$B$2,'VORSCHLAG DGB'!$B$2-Z78,0))</f>
        <v>0</v>
      </c>
      <c r="AB78" s="2">
        <f t="shared" si="51"/>
        <v>705</v>
      </c>
      <c r="AC78" s="2">
        <v>910</v>
      </c>
      <c r="AD78" s="2">
        <f>IF(AC78="","",IF(AC78&lt;'VORSCHLAG DGB'!$B$3,'VORSCHLAG DGB'!$B$3-AC78,0))</f>
        <v>0</v>
      </c>
      <c r="AE78" s="2">
        <f t="shared" si="52"/>
        <v>910</v>
      </c>
      <c r="AF78" s="2"/>
      <c r="AG78" s="2" t="str">
        <f>IF(AF78="","",IF(AF78&lt;'VORSCHLAG DGB'!$B$4,'VORSCHLAG DGB'!$B$4-AF78,0))</f>
        <v/>
      </c>
      <c r="AH78" s="2" t="str">
        <f t="shared" si="53"/>
        <v/>
      </c>
      <c r="AI78" s="2"/>
      <c r="AJ78" s="2" t="str">
        <f>IF(AI78="","",IF(AI78&lt;'VORSCHLAG DGB'!$B$5,'VORSCHLAG DGB'!$B$5-AI78,0))</f>
        <v/>
      </c>
      <c r="AK78" s="2" t="str">
        <f t="shared" si="54"/>
        <v/>
      </c>
      <c r="AL78" s="2">
        <f t="shared" si="55"/>
        <v>19380</v>
      </c>
      <c r="AM78" s="2" t="str">
        <f t="shared" si="56"/>
        <v/>
      </c>
      <c r="AN78" s="2">
        <f t="shared" si="57"/>
        <v>19380</v>
      </c>
      <c r="AO78" s="2">
        <f>IF(Z78="","",(Z78*12+AC78*12)/C78)</f>
        <v>807.5</v>
      </c>
      <c r="AP78" s="2">
        <f>IF(Z78="","",(Z78*12+AE78*12)/$C78)</f>
        <v>807.5</v>
      </c>
    </row>
    <row r="79" spans="1:42" x14ac:dyDescent="0.25">
      <c r="A79" t="s">
        <v>66</v>
      </c>
      <c r="B79" s="19" t="s">
        <v>246</v>
      </c>
      <c r="C79" s="3">
        <v>36</v>
      </c>
      <c r="D79" s="2">
        <v>789</v>
      </c>
      <c r="E79" s="14">
        <f>IF(D79="","",IF(D79&lt;'VORSCHLAG DGB'!$B$2,'VORSCHLAG DGB'!B$2-D79,0))</f>
        <v>0</v>
      </c>
      <c r="F79" s="14">
        <f t="shared" si="44"/>
        <v>789</v>
      </c>
      <c r="G79" s="17"/>
      <c r="H79" s="14">
        <v>837</v>
      </c>
      <c r="I79" s="14">
        <f>IF(H79="","",IF(H79&lt;'VORSCHLAG DGB'!$B$3,'VORSCHLAG DGB'!$B$3-H79,0))</f>
        <v>0</v>
      </c>
      <c r="J79" s="14">
        <f t="shared" si="45"/>
        <v>837</v>
      </c>
      <c r="K79" s="17"/>
      <c r="L79" s="14">
        <v>903</v>
      </c>
      <c r="M79" s="14">
        <f>IF(L79="","",IF(L79&lt;'VORSCHLAG DGB'!$B$4,'VORSCHLAG DGB'!$B$4-L79,0))</f>
        <v>0</v>
      </c>
      <c r="N79" s="14">
        <f t="shared" si="46"/>
        <v>903</v>
      </c>
      <c r="O79" s="17"/>
      <c r="P79" s="14"/>
      <c r="Q79" s="14" t="str">
        <f>IF(P79="","",IF(P79="","",IF(P79&lt;'VORSCHLAG DGB'!$B$5,'VORSCHLAG DGB'!$B$5-P79,0)))</f>
        <v/>
      </c>
      <c r="R79" s="14" t="str">
        <f t="shared" si="47"/>
        <v/>
      </c>
      <c r="S79" s="17"/>
      <c r="T79" s="2">
        <f t="shared" si="48"/>
        <v>30348</v>
      </c>
      <c r="U79" s="2" t="str">
        <f t="shared" si="49"/>
        <v/>
      </c>
      <c r="V79" s="2">
        <f t="shared" si="50"/>
        <v>30348</v>
      </c>
      <c r="W79" s="2">
        <f>(D79*12+H79*12+L79*12)/36</f>
        <v>843</v>
      </c>
      <c r="X79" s="2">
        <f>(F79*12+J79*12+N79*12)/$C79</f>
        <v>843</v>
      </c>
      <c r="Y79" s="23"/>
      <c r="Z79" s="2">
        <v>692</v>
      </c>
      <c r="AA79" s="2">
        <f>IF(Z79="","",IF(Z79&lt;'VORSCHLAG DGB'!$B$2,'VORSCHLAG DGB'!$B$2-Z79,0))</f>
        <v>0</v>
      </c>
      <c r="AB79" s="2">
        <f t="shared" si="51"/>
        <v>692</v>
      </c>
      <c r="AC79" s="2">
        <v>737</v>
      </c>
      <c r="AD79" s="2">
        <f>IF(AC79="","",IF(AC79&lt;'VORSCHLAG DGB'!$B$3,'VORSCHLAG DGB'!$B$3-AC79,0))</f>
        <v>0</v>
      </c>
      <c r="AE79" s="2">
        <f t="shared" si="52"/>
        <v>737</v>
      </c>
      <c r="AF79" s="2">
        <v>785</v>
      </c>
      <c r="AG79" s="2">
        <f>IF(AF79="","",IF(AF79&lt;'VORSCHLAG DGB'!$B$4,'VORSCHLAG DGB'!$B$4-AF79,0))</f>
        <v>0</v>
      </c>
      <c r="AH79" s="2">
        <f t="shared" si="53"/>
        <v>785</v>
      </c>
      <c r="AI79" s="2"/>
      <c r="AJ79" s="2" t="str">
        <f>IF(AI79="","",IF(AI79&lt;'VORSCHLAG DGB'!$B$5,'VORSCHLAG DGB'!$B$5-AI79,0))</f>
        <v/>
      </c>
      <c r="AK79" s="2" t="str">
        <f t="shared" si="54"/>
        <v/>
      </c>
      <c r="AL79" s="2">
        <f t="shared" si="55"/>
        <v>26568</v>
      </c>
      <c r="AM79" s="2" t="str">
        <f t="shared" si="56"/>
        <v/>
      </c>
      <c r="AN79" s="2">
        <f t="shared" si="57"/>
        <v>26568</v>
      </c>
      <c r="AO79" s="2">
        <f>IF(Z79="","",(Z79*12+AC79*12+AF79*12)/C79)</f>
        <v>738</v>
      </c>
      <c r="AP79" s="2">
        <f>IF(Z79="","",(AB79*12+AE79*12+AH79*12)/$C79)</f>
        <v>738</v>
      </c>
    </row>
    <row r="80" spans="1:42" x14ac:dyDescent="0.25">
      <c r="A80" t="s">
        <v>67</v>
      </c>
      <c r="B80" s="19" t="s">
        <v>246</v>
      </c>
      <c r="C80" s="3">
        <v>36</v>
      </c>
      <c r="D80" s="2">
        <v>792</v>
      </c>
      <c r="E80" s="14">
        <f>IF(D80="","",IF(D80&lt;'VORSCHLAG DGB'!$B$2,'VORSCHLAG DGB'!B$2-D80,0))</f>
        <v>0</v>
      </c>
      <c r="F80" s="14">
        <f t="shared" si="44"/>
        <v>792</v>
      </c>
      <c r="G80" s="17"/>
      <c r="H80" s="14">
        <v>840</v>
      </c>
      <c r="I80" s="14">
        <f>IF(H80="","",IF(H80&lt;'VORSCHLAG DGB'!$B$3,'VORSCHLAG DGB'!$B$3-H80,0))</f>
        <v>0</v>
      </c>
      <c r="J80" s="14">
        <f t="shared" si="45"/>
        <v>840</v>
      </c>
      <c r="K80" s="17"/>
      <c r="L80" s="14">
        <v>906</v>
      </c>
      <c r="M80" s="14">
        <f>IF(L80="","",IF(L80&lt;'VORSCHLAG DGB'!$B$4,'VORSCHLAG DGB'!$B$4-L80,0))</f>
        <v>0</v>
      </c>
      <c r="N80" s="14">
        <f t="shared" si="46"/>
        <v>906</v>
      </c>
      <c r="O80" s="17"/>
      <c r="P80" s="14"/>
      <c r="Q80" s="14" t="str">
        <f>IF(P80="","",IF(P80="","",IF(P80&lt;'VORSCHLAG DGB'!$B$5,'VORSCHLAG DGB'!$B$5-P80,0)))</f>
        <v/>
      </c>
      <c r="R80" s="14" t="str">
        <f t="shared" si="47"/>
        <v/>
      </c>
      <c r="S80" s="17"/>
      <c r="T80" s="2">
        <f t="shared" si="48"/>
        <v>30456</v>
      </c>
      <c r="U80" s="2" t="str">
        <f t="shared" si="49"/>
        <v/>
      </c>
      <c r="V80" s="2">
        <f t="shared" si="50"/>
        <v>30456</v>
      </c>
      <c r="W80" s="2">
        <f>(D80*12+H80*12+L80*12)/36</f>
        <v>846</v>
      </c>
      <c r="X80" s="2">
        <f>(F80*12+J80*12+N80*12)/$C80</f>
        <v>846</v>
      </c>
      <c r="Y80" s="23"/>
      <c r="Z80" s="2">
        <v>692</v>
      </c>
      <c r="AA80" s="2">
        <f>IF(Z80="","",IF(Z80&lt;'VORSCHLAG DGB'!$B$2,'VORSCHLAG DGB'!$B$2-Z80,0))</f>
        <v>0</v>
      </c>
      <c r="AB80" s="2">
        <f t="shared" si="51"/>
        <v>692</v>
      </c>
      <c r="AC80" s="2">
        <v>737</v>
      </c>
      <c r="AD80" s="2">
        <f>IF(AC80="","",IF(AC80&lt;'VORSCHLAG DGB'!$B$3,'VORSCHLAG DGB'!$B$3-AC80,0))</f>
        <v>0</v>
      </c>
      <c r="AE80" s="2">
        <f t="shared" si="52"/>
        <v>737</v>
      </c>
      <c r="AF80" s="2">
        <v>785</v>
      </c>
      <c r="AG80" s="2">
        <f>IF(AF80="","",IF(AF80&lt;'VORSCHLAG DGB'!$B$4,'VORSCHLAG DGB'!$B$4-AF80,0))</f>
        <v>0</v>
      </c>
      <c r="AH80" s="2">
        <f t="shared" si="53"/>
        <v>785</v>
      </c>
      <c r="AI80" s="2"/>
      <c r="AJ80" s="2" t="str">
        <f>IF(AI80="","",IF(AI80&lt;'VORSCHLAG DGB'!$B$5,'VORSCHLAG DGB'!$B$5-AI80,0))</f>
        <v/>
      </c>
      <c r="AK80" s="2" t="str">
        <f t="shared" si="54"/>
        <v/>
      </c>
      <c r="AL80" s="2">
        <f t="shared" si="55"/>
        <v>26568</v>
      </c>
      <c r="AM80" s="2" t="str">
        <f t="shared" si="56"/>
        <v/>
      </c>
      <c r="AN80" s="2">
        <f t="shared" si="57"/>
        <v>26568</v>
      </c>
      <c r="AO80" s="2">
        <f>IF(Z80="","",(Z80*12+AC80*12+AF80*12)/C80)</f>
        <v>738</v>
      </c>
      <c r="AP80" s="2">
        <f>IF(Z80="","",(AB80*12+AE80*12+AH80*12)/$C80)</f>
        <v>738</v>
      </c>
    </row>
    <row r="81" spans="1:42" x14ac:dyDescent="0.25">
      <c r="A81" t="s">
        <v>68</v>
      </c>
      <c r="B81" s="19" t="s">
        <v>246</v>
      </c>
      <c r="C81" s="3">
        <v>36</v>
      </c>
      <c r="D81" s="2">
        <v>687</v>
      </c>
      <c r="E81" s="14">
        <f>IF(D81="","",IF(D81&lt;'VORSCHLAG DGB'!$B$2,'VORSCHLAG DGB'!B$2-D81,0))</f>
        <v>0</v>
      </c>
      <c r="F81" s="14">
        <f t="shared" si="44"/>
        <v>687</v>
      </c>
      <c r="G81" s="17"/>
      <c r="H81" s="14">
        <v>782</v>
      </c>
      <c r="I81" s="14">
        <f>IF(H81="","",IF(H81&lt;'VORSCHLAG DGB'!$B$3,'VORSCHLAG DGB'!$B$3-H81,0))</f>
        <v>0</v>
      </c>
      <c r="J81" s="14">
        <f t="shared" si="45"/>
        <v>782</v>
      </c>
      <c r="K81" s="17"/>
      <c r="L81" s="14">
        <v>884</v>
      </c>
      <c r="M81" s="14">
        <f>IF(L81="","",IF(L81&lt;'VORSCHLAG DGB'!$B$4,'VORSCHLAG DGB'!$B$4-L81,0))</f>
        <v>0</v>
      </c>
      <c r="N81" s="14">
        <f t="shared" si="46"/>
        <v>884</v>
      </c>
      <c r="O81" s="17"/>
      <c r="P81" s="14"/>
      <c r="Q81" s="14" t="str">
        <f>IF(P81="","",IF(P81="","",IF(P81&lt;'VORSCHLAG DGB'!$B$5,'VORSCHLAG DGB'!$B$5-P81,0)))</f>
        <v/>
      </c>
      <c r="R81" s="14" t="str">
        <f t="shared" si="47"/>
        <v/>
      </c>
      <c r="S81" s="17"/>
      <c r="T81" s="2">
        <f t="shared" si="48"/>
        <v>28236</v>
      </c>
      <c r="U81" s="2" t="str">
        <f t="shared" si="49"/>
        <v/>
      </c>
      <c r="V81" s="2">
        <f t="shared" si="50"/>
        <v>28236</v>
      </c>
      <c r="W81" s="2">
        <f>(D81*12+H81*12+L81*12)/36</f>
        <v>784.33333333333337</v>
      </c>
      <c r="X81" s="2">
        <f>(F81*12+J81*12+N81*12)/$C81</f>
        <v>784.33333333333337</v>
      </c>
      <c r="Y81" s="23"/>
      <c r="Z81" s="2">
        <v>585</v>
      </c>
      <c r="AA81" s="2">
        <f>IF(Z81="","",IF(Z81&lt;'VORSCHLAG DGB'!$B$2,'VORSCHLAG DGB'!$B$2-Z81,0))</f>
        <v>50</v>
      </c>
      <c r="AB81" s="2">
        <f t="shared" si="51"/>
        <v>635</v>
      </c>
      <c r="AC81" s="2">
        <v>669</v>
      </c>
      <c r="AD81" s="2">
        <f>IF(AC81="","",IF(AC81&lt;'VORSCHLAG DGB'!$B$3,'VORSCHLAG DGB'!$B$3-AC81,0))</f>
        <v>27</v>
      </c>
      <c r="AE81" s="2">
        <f t="shared" si="52"/>
        <v>696</v>
      </c>
      <c r="AF81" s="2">
        <v>753</v>
      </c>
      <c r="AG81" s="2">
        <f>IF(AF81="","",IF(AF81&lt;'VORSCHLAG DGB'!$B$4,'VORSCHLAG DGB'!$B$4-AF81,0))</f>
        <v>15</v>
      </c>
      <c r="AH81" s="2">
        <f t="shared" si="53"/>
        <v>768</v>
      </c>
      <c r="AI81" s="2"/>
      <c r="AJ81" s="2" t="str">
        <f>IF(AI81="","",IF(AI81&lt;'VORSCHLAG DGB'!$B$5,'VORSCHLAG DGB'!$B$5-AI81,0))</f>
        <v/>
      </c>
      <c r="AK81" s="2" t="str">
        <f t="shared" si="54"/>
        <v/>
      </c>
      <c r="AL81" s="2">
        <f t="shared" si="55"/>
        <v>24084</v>
      </c>
      <c r="AM81" s="2">
        <f t="shared" si="56"/>
        <v>1104</v>
      </c>
      <c r="AN81" s="2">
        <f t="shared" si="57"/>
        <v>25188</v>
      </c>
      <c r="AO81" s="2">
        <f>IF(Z81="","",(Z81*12+AC81*12+AF81*12)/C81)</f>
        <v>669</v>
      </c>
      <c r="AP81" s="2">
        <f>IF(Z81="","",(AB81*12+AE81*12+AH81*12)/$C81)</f>
        <v>699.66666666666663</v>
      </c>
    </row>
    <row r="82" spans="1:42" x14ac:dyDescent="0.25">
      <c r="A82" t="s">
        <v>69</v>
      </c>
      <c r="B82" s="19" t="s">
        <v>246</v>
      </c>
      <c r="C82" s="3">
        <v>36</v>
      </c>
      <c r="D82" s="2">
        <v>687</v>
      </c>
      <c r="E82" s="14">
        <f>IF(D82="","",IF(D82&lt;'VORSCHLAG DGB'!$B$2,'VORSCHLAG DGB'!B$2-D82,0))</f>
        <v>0</v>
      </c>
      <c r="F82" s="14">
        <f t="shared" si="44"/>
        <v>687</v>
      </c>
      <c r="G82" s="17"/>
      <c r="H82" s="14">
        <v>782</v>
      </c>
      <c r="I82" s="14">
        <f>IF(H82="","",IF(H82&lt;'VORSCHLAG DGB'!$B$3,'VORSCHLAG DGB'!$B$3-H82,0))</f>
        <v>0</v>
      </c>
      <c r="J82" s="14">
        <f t="shared" si="45"/>
        <v>782</v>
      </c>
      <c r="K82" s="17"/>
      <c r="L82" s="14">
        <v>884</v>
      </c>
      <c r="M82" s="14">
        <f>IF(L82="","",IF(L82&lt;'VORSCHLAG DGB'!$B$4,'VORSCHLAG DGB'!$B$4-L82,0))</f>
        <v>0</v>
      </c>
      <c r="N82" s="14">
        <f t="shared" si="46"/>
        <v>884</v>
      </c>
      <c r="O82" s="17"/>
      <c r="P82" s="14"/>
      <c r="Q82" s="14" t="str">
        <f>IF(P82="","",IF(P82="","",IF(P82&lt;'VORSCHLAG DGB'!$B$5,'VORSCHLAG DGB'!$B$5-P82,0)))</f>
        <v/>
      </c>
      <c r="R82" s="14" t="str">
        <f t="shared" si="47"/>
        <v/>
      </c>
      <c r="S82" s="17"/>
      <c r="T82" s="2">
        <f t="shared" si="48"/>
        <v>28236</v>
      </c>
      <c r="U82" s="2" t="str">
        <f t="shared" si="49"/>
        <v/>
      </c>
      <c r="V82" s="2">
        <f t="shared" si="50"/>
        <v>28236</v>
      </c>
      <c r="W82" s="2">
        <f>(D82*12+H82*12+L82*12)/36</f>
        <v>784.33333333333337</v>
      </c>
      <c r="X82" s="2">
        <f>(F82*12+J82*12+N82*12)/$C82</f>
        <v>784.33333333333337</v>
      </c>
      <c r="Y82" s="23"/>
      <c r="Z82" s="2">
        <v>585</v>
      </c>
      <c r="AA82" s="2">
        <f>IF(Z82="","",IF(Z82&lt;'VORSCHLAG DGB'!$B$2,'VORSCHLAG DGB'!$B$2-Z82,0))</f>
        <v>50</v>
      </c>
      <c r="AB82" s="2">
        <f t="shared" si="51"/>
        <v>635</v>
      </c>
      <c r="AC82" s="2">
        <v>669</v>
      </c>
      <c r="AD82" s="2">
        <f>IF(AC82="","",IF(AC82&lt;'VORSCHLAG DGB'!$B$3,'VORSCHLAG DGB'!$B$3-AC82,0))</f>
        <v>27</v>
      </c>
      <c r="AE82" s="2">
        <f t="shared" si="52"/>
        <v>696</v>
      </c>
      <c r="AF82" s="2">
        <v>753</v>
      </c>
      <c r="AG82" s="2">
        <f>IF(AF82="","",IF(AF82&lt;'VORSCHLAG DGB'!$B$4,'VORSCHLAG DGB'!$B$4-AF82,0))</f>
        <v>15</v>
      </c>
      <c r="AH82" s="2">
        <f t="shared" si="53"/>
        <v>768</v>
      </c>
      <c r="AI82" s="2"/>
      <c r="AJ82" s="2" t="str">
        <f>IF(AI82="","",IF(AI82&lt;'VORSCHLAG DGB'!$B$5,'VORSCHLAG DGB'!$B$5-AI82,0))</f>
        <v/>
      </c>
      <c r="AK82" s="2" t="str">
        <f t="shared" si="54"/>
        <v/>
      </c>
      <c r="AL82" s="2">
        <f t="shared" si="55"/>
        <v>24084</v>
      </c>
      <c r="AM82" s="2">
        <f t="shared" si="56"/>
        <v>1104</v>
      </c>
      <c r="AN82" s="2">
        <f t="shared" si="57"/>
        <v>25188</v>
      </c>
      <c r="AO82" s="2">
        <f>IF(Z82="","",(Z82*12+AC82*12+AF82*12)/C82)</f>
        <v>669</v>
      </c>
      <c r="AP82" s="2">
        <f>IF(Z82="","",(AB82*12+AE82*12+AH82*12)/$C82)</f>
        <v>699.66666666666663</v>
      </c>
    </row>
    <row r="83" spans="1:42" x14ac:dyDescent="0.25">
      <c r="A83" t="s">
        <v>70</v>
      </c>
      <c r="B83" s="19" t="s">
        <v>246</v>
      </c>
      <c r="C83" s="3">
        <v>36</v>
      </c>
      <c r="D83" s="2">
        <v>870</v>
      </c>
      <c r="E83" s="14">
        <f>IF(D83="","",IF(D83&lt;'VORSCHLAG DGB'!$B$2,'VORSCHLAG DGB'!B$2-D83,0))</f>
        <v>0</v>
      </c>
      <c r="F83" s="14">
        <f t="shared" si="44"/>
        <v>870</v>
      </c>
      <c r="G83" s="17"/>
      <c r="H83" s="14">
        <v>980</v>
      </c>
      <c r="I83" s="14">
        <f>IF(H83="","",IF(H83&lt;'VORSCHLAG DGB'!$B$3,'VORSCHLAG DGB'!$B$3-H83,0))</f>
        <v>0</v>
      </c>
      <c r="J83" s="14">
        <f t="shared" si="45"/>
        <v>980</v>
      </c>
      <c r="K83" s="17"/>
      <c r="L83" s="14">
        <v>1090</v>
      </c>
      <c r="M83" s="14">
        <f>IF(L83="","",IF(L83&lt;'VORSCHLAG DGB'!$B$4,'VORSCHLAG DGB'!$B$4-L83,0))</f>
        <v>0</v>
      </c>
      <c r="N83" s="14">
        <f t="shared" si="46"/>
        <v>1090</v>
      </c>
      <c r="O83" s="17"/>
      <c r="P83" s="14"/>
      <c r="Q83" s="14" t="str">
        <f>IF(P83="","",IF(P83="","",IF(P83&lt;'VORSCHLAG DGB'!$B$5,'VORSCHLAG DGB'!$B$5-P83,0)))</f>
        <v/>
      </c>
      <c r="R83" s="14" t="str">
        <f t="shared" si="47"/>
        <v/>
      </c>
      <c r="S83" s="17"/>
      <c r="T83" s="2">
        <f t="shared" si="48"/>
        <v>35280</v>
      </c>
      <c r="U83" s="2" t="str">
        <f t="shared" si="49"/>
        <v/>
      </c>
      <c r="V83" s="2">
        <f t="shared" si="50"/>
        <v>35280</v>
      </c>
      <c r="W83" s="2">
        <f>(D83*12+H83*12+L83*12)/36</f>
        <v>980</v>
      </c>
      <c r="X83" s="2">
        <f>(F83*12+J83*12+N83*12)/$C83</f>
        <v>980</v>
      </c>
      <c r="Y83" s="23"/>
      <c r="Z83" s="2">
        <v>870</v>
      </c>
      <c r="AA83" s="2">
        <f>IF(Z83="","",IF(Z83&lt;'VORSCHLAG DGB'!$B$2,'VORSCHLAG DGB'!$B$2-Z83,0))</f>
        <v>0</v>
      </c>
      <c r="AB83" s="2">
        <f t="shared" si="51"/>
        <v>870</v>
      </c>
      <c r="AC83" s="2">
        <v>980</v>
      </c>
      <c r="AD83" s="2">
        <f>IF(AC83="","",IF(AC83&lt;'VORSCHLAG DGB'!$B$3,'VORSCHLAG DGB'!$B$3-AC83,0))</f>
        <v>0</v>
      </c>
      <c r="AE83" s="2">
        <f t="shared" si="52"/>
        <v>980</v>
      </c>
      <c r="AF83" s="2">
        <v>1090</v>
      </c>
      <c r="AG83" s="2">
        <f>IF(AF83="","",IF(AF83&lt;'VORSCHLAG DGB'!$B$4,'VORSCHLAG DGB'!$B$4-AF83,0))</f>
        <v>0</v>
      </c>
      <c r="AH83" s="2">
        <f t="shared" si="53"/>
        <v>1090</v>
      </c>
      <c r="AI83" s="2"/>
      <c r="AJ83" s="2" t="str">
        <f>IF(AI83="","",IF(AI83&lt;'VORSCHLAG DGB'!$B$5,'VORSCHLAG DGB'!$B$5-AI83,0))</f>
        <v/>
      </c>
      <c r="AK83" s="2" t="str">
        <f t="shared" si="54"/>
        <v/>
      </c>
      <c r="AL83" s="2">
        <f t="shared" si="55"/>
        <v>35280</v>
      </c>
      <c r="AM83" s="2" t="str">
        <f t="shared" si="56"/>
        <v/>
      </c>
      <c r="AN83" s="2">
        <f t="shared" si="57"/>
        <v>35280</v>
      </c>
      <c r="AO83" s="2">
        <f>IF(Z83="","",(Z83*12+AC83*12+AF83*12)/C83)</f>
        <v>980</v>
      </c>
      <c r="AP83" s="2">
        <f>IF(Z83="","",(AB83*12+AE83*12+AH83*12)/$C83)</f>
        <v>980</v>
      </c>
    </row>
    <row r="84" spans="1:42" x14ac:dyDescent="0.25">
      <c r="A84" t="s">
        <v>71</v>
      </c>
      <c r="B84" s="19" t="s">
        <v>246</v>
      </c>
      <c r="C84" s="3">
        <v>24</v>
      </c>
      <c r="D84" s="2">
        <v>959</v>
      </c>
      <c r="E84" s="14">
        <f>IF(D84="","",IF(D84&lt;'VORSCHLAG DGB'!$B$2,'VORSCHLAG DGB'!B$2-D84,0))</f>
        <v>0</v>
      </c>
      <c r="F84" s="14">
        <f t="shared" si="44"/>
        <v>959</v>
      </c>
      <c r="G84" s="17"/>
      <c r="H84" s="14">
        <v>1017</v>
      </c>
      <c r="I84" s="14">
        <f>IF(H84="","",IF(H84&lt;'VORSCHLAG DGB'!$B$3,'VORSCHLAG DGB'!$B$3-H84,0))</f>
        <v>0</v>
      </c>
      <c r="J84" s="14">
        <f t="shared" si="45"/>
        <v>1017</v>
      </c>
      <c r="K84" s="17"/>
      <c r="L84" s="14"/>
      <c r="M84" s="14" t="str">
        <f>IF(L84="","",IF(L84&lt;'VORSCHLAG DGB'!$B$4,'VORSCHLAG DGB'!$B$4-L84,0))</f>
        <v/>
      </c>
      <c r="N84" s="14" t="str">
        <f t="shared" si="46"/>
        <v/>
      </c>
      <c r="O84" s="17"/>
      <c r="P84" s="14"/>
      <c r="Q84" s="14" t="str">
        <f>IF(P84="","",IF(P84="","",IF(P84&lt;'VORSCHLAG DGB'!$B$5,'VORSCHLAG DGB'!$B$5-P84,0)))</f>
        <v/>
      </c>
      <c r="R84" s="14" t="str">
        <f t="shared" si="47"/>
        <v/>
      </c>
      <c r="S84" s="17"/>
      <c r="T84" s="2">
        <f t="shared" si="48"/>
        <v>23712</v>
      </c>
      <c r="U84" s="2" t="str">
        <f t="shared" si="49"/>
        <v/>
      </c>
      <c r="V84" s="2">
        <f t="shared" si="50"/>
        <v>23712</v>
      </c>
      <c r="W84" s="2">
        <f>(D84*12+H84*12)/C84</f>
        <v>988</v>
      </c>
      <c r="X84" s="2">
        <f>IF(F84="","",(F84*12+J84*12)/$C84)</f>
        <v>988</v>
      </c>
      <c r="Y84" s="23"/>
      <c r="Z84" s="2">
        <v>918</v>
      </c>
      <c r="AA84" s="2">
        <f>IF(Z84="","",IF(Z84&lt;'VORSCHLAG DGB'!$B$2,'VORSCHLAG DGB'!$B$2-Z84,0))</f>
        <v>0</v>
      </c>
      <c r="AB84" s="2">
        <f t="shared" si="51"/>
        <v>918</v>
      </c>
      <c r="AC84" s="2">
        <v>975</v>
      </c>
      <c r="AD84" s="2">
        <f>IF(AC84="","",IF(AC84&lt;'VORSCHLAG DGB'!$B$3,'VORSCHLAG DGB'!$B$3-AC84,0))</f>
        <v>0</v>
      </c>
      <c r="AE84" s="2">
        <f t="shared" si="52"/>
        <v>975</v>
      </c>
      <c r="AF84" s="2"/>
      <c r="AG84" s="2" t="str">
        <f>IF(AF84="","",IF(AF84&lt;'VORSCHLAG DGB'!$B$4,'VORSCHLAG DGB'!$B$4-AF84,0))</f>
        <v/>
      </c>
      <c r="AH84" s="2" t="str">
        <f t="shared" si="53"/>
        <v/>
      </c>
      <c r="AI84" s="2"/>
      <c r="AJ84" s="2" t="str">
        <f>IF(AI84="","",IF(AI84&lt;'VORSCHLAG DGB'!$B$5,'VORSCHLAG DGB'!$B$5-AI84,0))</f>
        <v/>
      </c>
      <c r="AK84" s="2" t="str">
        <f t="shared" si="54"/>
        <v/>
      </c>
      <c r="AL84" s="2">
        <f t="shared" si="55"/>
        <v>22716</v>
      </c>
      <c r="AM84" s="2" t="str">
        <f t="shared" si="56"/>
        <v/>
      </c>
      <c r="AN84" s="2">
        <f t="shared" si="57"/>
        <v>22716</v>
      </c>
      <c r="AO84" s="2">
        <f>IF(Z84="","",(Z84*12+AC84*12)/C84)</f>
        <v>946.5</v>
      </c>
      <c r="AP84" s="2">
        <f>IF(Z84="","",(Z84*12+AE84*12)/$C84)</f>
        <v>946.5</v>
      </c>
    </row>
    <row r="85" spans="1:42" x14ac:dyDescent="0.25">
      <c r="A85" t="s">
        <v>72</v>
      </c>
      <c r="B85" s="19" t="s">
        <v>246</v>
      </c>
      <c r="C85" s="3">
        <v>36</v>
      </c>
      <c r="D85" s="2">
        <v>962</v>
      </c>
      <c r="E85" s="14">
        <f>IF(D85="","",IF(D85&lt;'VORSCHLAG DGB'!$B$2,'VORSCHLAG DGB'!B$2-D85,0))</f>
        <v>0</v>
      </c>
      <c r="F85" s="14">
        <f t="shared" si="44"/>
        <v>962</v>
      </c>
      <c r="G85" s="17"/>
      <c r="H85" s="14">
        <v>1017</v>
      </c>
      <c r="I85" s="14">
        <f>IF(H85="","",IF(H85&lt;'VORSCHLAG DGB'!$B$3,'VORSCHLAG DGB'!$B$3-H85,0))</f>
        <v>0</v>
      </c>
      <c r="J85" s="14">
        <f t="shared" si="45"/>
        <v>1017</v>
      </c>
      <c r="K85" s="17"/>
      <c r="L85" s="14">
        <v>1093</v>
      </c>
      <c r="M85" s="14">
        <f>IF(L85="","",IF(L85&lt;'VORSCHLAG DGB'!$B$4,'VORSCHLAG DGB'!$B$4-L85,0))</f>
        <v>0</v>
      </c>
      <c r="N85" s="14">
        <f t="shared" si="46"/>
        <v>1093</v>
      </c>
      <c r="O85" s="17"/>
      <c r="P85" s="14"/>
      <c r="Q85" s="14" t="str">
        <f>IF(P85="","",IF(P85="","",IF(P85&lt;'VORSCHLAG DGB'!$B$5,'VORSCHLAG DGB'!$B$5-P85,0)))</f>
        <v/>
      </c>
      <c r="R85" s="14" t="str">
        <f t="shared" si="47"/>
        <v/>
      </c>
      <c r="S85" s="17"/>
      <c r="T85" s="2">
        <f t="shared" si="48"/>
        <v>36864</v>
      </c>
      <c r="U85" s="2" t="str">
        <f t="shared" si="49"/>
        <v/>
      </c>
      <c r="V85" s="2">
        <f t="shared" si="50"/>
        <v>36864</v>
      </c>
      <c r="W85" s="2">
        <f>(D85*12+H85*12+L85*12)/36</f>
        <v>1024</v>
      </c>
      <c r="X85" s="2">
        <f>(F85*12+J85*12+N85*12)/$C85</f>
        <v>1024</v>
      </c>
      <c r="Y85" s="23"/>
      <c r="Z85" s="2">
        <v>936</v>
      </c>
      <c r="AA85" s="2">
        <f>IF(Z85="","",IF(Z85&lt;'VORSCHLAG DGB'!$B$2,'VORSCHLAG DGB'!$B$2-Z85,0))</f>
        <v>0</v>
      </c>
      <c r="AB85" s="2">
        <f t="shared" si="51"/>
        <v>936</v>
      </c>
      <c r="AC85" s="2">
        <v>989</v>
      </c>
      <c r="AD85" s="2">
        <f>IF(AC85="","",IF(AC85&lt;'VORSCHLAG DGB'!$B$3,'VORSCHLAG DGB'!$B$3-AC85,0))</f>
        <v>0</v>
      </c>
      <c r="AE85" s="2">
        <f t="shared" si="52"/>
        <v>989</v>
      </c>
      <c r="AF85" s="2">
        <v>1046</v>
      </c>
      <c r="AG85" s="2">
        <f>IF(AF85="","",IF(AF85&lt;'VORSCHLAG DGB'!$B$4,'VORSCHLAG DGB'!$B$4-AF85,0))</f>
        <v>0</v>
      </c>
      <c r="AH85" s="2">
        <f t="shared" si="53"/>
        <v>1046</v>
      </c>
      <c r="AI85" s="2"/>
      <c r="AJ85" s="2" t="str">
        <f>IF(AI85="","",IF(AI85&lt;'VORSCHLAG DGB'!$B$5,'VORSCHLAG DGB'!$B$5-AI85,0))</f>
        <v/>
      </c>
      <c r="AK85" s="2" t="str">
        <f t="shared" si="54"/>
        <v/>
      </c>
      <c r="AL85" s="2">
        <f t="shared" si="55"/>
        <v>35652</v>
      </c>
      <c r="AM85" s="2" t="str">
        <f t="shared" si="56"/>
        <v/>
      </c>
      <c r="AN85" s="2">
        <f t="shared" si="57"/>
        <v>35652</v>
      </c>
      <c r="AO85" s="2">
        <f>IF(Z85="","",(Z85*12+AC85*12+AF85*12)/C85)</f>
        <v>990.33333333333337</v>
      </c>
      <c r="AP85" s="2">
        <f>IF(Z85="","",(AB85*12+AE85*12+AH85*12)/$C85)</f>
        <v>990.33333333333337</v>
      </c>
    </row>
    <row r="86" spans="1:42" x14ac:dyDescent="0.25">
      <c r="A86" t="s">
        <v>73</v>
      </c>
      <c r="B86" s="19" t="s">
        <v>246</v>
      </c>
      <c r="C86" s="3">
        <v>36</v>
      </c>
      <c r="D86" s="2">
        <v>943</v>
      </c>
      <c r="E86" s="14">
        <f>IF(D86="","",IF(D86&lt;'VORSCHLAG DGB'!$B$2,'VORSCHLAG DGB'!B$2-D86,0))</f>
        <v>0</v>
      </c>
      <c r="F86" s="14">
        <f t="shared" si="44"/>
        <v>943</v>
      </c>
      <c r="G86" s="17"/>
      <c r="H86" s="14">
        <v>1001</v>
      </c>
      <c r="I86" s="14">
        <f>IF(H86="","",IF(H86&lt;'VORSCHLAG DGB'!$B$3,'VORSCHLAG DGB'!$B$3-H86,0))</f>
        <v>0</v>
      </c>
      <c r="J86" s="14">
        <f t="shared" si="45"/>
        <v>1001</v>
      </c>
      <c r="K86" s="17"/>
      <c r="L86" s="14">
        <v>1079</v>
      </c>
      <c r="M86" s="14">
        <f>IF(L86="","",IF(L86&lt;'VORSCHLAG DGB'!$B$4,'VORSCHLAG DGB'!$B$4-L86,0))</f>
        <v>0</v>
      </c>
      <c r="N86" s="14">
        <f t="shared" si="46"/>
        <v>1079</v>
      </c>
      <c r="O86" s="17"/>
      <c r="P86" s="14"/>
      <c r="Q86" s="14" t="str">
        <f>IF(P86="","",IF(P86="","",IF(P86&lt;'VORSCHLAG DGB'!$B$5,'VORSCHLAG DGB'!$B$5-P86,0)))</f>
        <v/>
      </c>
      <c r="R86" s="14" t="str">
        <f t="shared" si="47"/>
        <v/>
      </c>
      <c r="S86" s="17"/>
      <c r="T86" s="2">
        <f t="shared" si="48"/>
        <v>36276</v>
      </c>
      <c r="U86" s="2" t="str">
        <f t="shared" si="49"/>
        <v/>
      </c>
      <c r="V86" s="2">
        <f t="shared" si="50"/>
        <v>36276</v>
      </c>
      <c r="W86" s="2">
        <f>(D86*12+H86*12+L86*12)/36</f>
        <v>1007.6666666666666</v>
      </c>
      <c r="X86" s="2">
        <f>(F86*12+J86*12+N86*12)/$C86</f>
        <v>1007.6666666666666</v>
      </c>
      <c r="Y86" s="23"/>
      <c r="Z86" s="2">
        <v>886</v>
      </c>
      <c r="AA86" s="2">
        <f>IF(Z86="","",IF(Z86&lt;'VORSCHLAG DGB'!$B$2,'VORSCHLAG DGB'!$B$2-Z86,0))</f>
        <v>0</v>
      </c>
      <c r="AB86" s="2">
        <f t="shared" si="51"/>
        <v>886</v>
      </c>
      <c r="AC86" s="2">
        <v>940</v>
      </c>
      <c r="AD86" s="2">
        <f>IF(AC86="","",IF(AC86&lt;'VORSCHLAG DGB'!$B$3,'VORSCHLAG DGB'!$B$3-AC86,0))</f>
        <v>0</v>
      </c>
      <c r="AE86" s="2">
        <f t="shared" si="52"/>
        <v>940</v>
      </c>
      <c r="AF86" s="2">
        <v>1000</v>
      </c>
      <c r="AG86" s="2">
        <f>IF(AF86="","",IF(AF86&lt;'VORSCHLAG DGB'!$B$4,'VORSCHLAG DGB'!$B$4-AF86,0))</f>
        <v>0</v>
      </c>
      <c r="AH86" s="2">
        <f t="shared" si="53"/>
        <v>1000</v>
      </c>
      <c r="AI86" s="2"/>
      <c r="AJ86" s="2" t="str">
        <f>IF(AI86="","",IF(AI86&lt;'VORSCHLAG DGB'!$B$5,'VORSCHLAG DGB'!$B$5-AI86,0))</f>
        <v/>
      </c>
      <c r="AK86" s="2" t="str">
        <f t="shared" si="54"/>
        <v/>
      </c>
      <c r="AL86" s="2">
        <f t="shared" si="55"/>
        <v>33912</v>
      </c>
      <c r="AM86" s="2" t="str">
        <f t="shared" si="56"/>
        <v/>
      </c>
      <c r="AN86" s="2">
        <f t="shared" si="57"/>
        <v>33912</v>
      </c>
      <c r="AO86" s="2">
        <f>IF(Z86="","",(Z86*12+AC86*12+AF86*12)/C86)</f>
        <v>942</v>
      </c>
      <c r="AP86" s="2">
        <f>IF(Z86="","",(AB86*12+AE86*12+AH86*12)/$C86)</f>
        <v>942</v>
      </c>
    </row>
    <row r="87" spans="1:42" x14ac:dyDescent="0.25">
      <c r="A87" t="s">
        <v>74</v>
      </c>
      <c r="B87" s="19" t="s">
        <v>246</v>
      </c>
      <c r="C87" s="3">
        <v>36</v>
      </c>
      <c r="D87" s="2">
        <v>871</v>
      </c>
      <c r="E87" s="14">
        <f>IF(D87="","",IF(D87&lt;'VORSCHLAG DGB'!$B$2,'VORSCHLAG DGB'!B$2-D87,0))</f>
        <v>0</v>
      </c>
      <c r="F87" s="14">
        <f t="shared" si="44"/>
        <v>871</v>
      </c>
      <c r="G87" s="17"/>
      <c r="H87" s="14">
        <v>925</v>
      </c>
      <c r="I87" s="14">
        <f>IF(H87="","",IF(H87&lt;'VORSCHLAG DGB'!$B$3,'VORSCHLAG DGB'!$B$3-H87,0))</f>
        <v>0</v>
      </c>
      <c r="J87" s="14">
        <f t="shared" si="45"/>
        <v>925</v>
      </c>
      <c r="K87" s="17"/>
      <c r="L87" s="14">
        <v>982</v>
      </c>
      <c r="M87" s="14">
        <f>IF(L87="","",IF(L87&lt;'VORSCHLAG DGB'!$B$4,'VORSCHLAG DGB'!$B$4-L87,0))</f>
        <v>0</v>
      </c>
      <c r="N87" s="14">
        <f t="shared" si="46"/>
        <v>982</v>
      </c>
      <c r="O87" s="17"/>
      <c r="P87" s="14"/>
      <c r="Q87" s="14" t="str">
        <f>IF(P87="","",IF(P87="","",IF(P87&lt;'VORSCHLAG DGB'!$B$5,'VORSCHLAG DGB'!$B$5-P87,0)))</f>
        <v/>
      </c>
      <c r="R87" s="14" t="str">
        <f t="shared" si="47"/>
        <v/>
      </c>
      <c r="S87" s="17"/>
      <c r="T87" s="2">
        <f t="shared" si="48"/>
        <v>33336</v>
      </c>
      <c r="U87" s="2" t="str">
        <f t="shared" si="49"/>
        <v/>
      </c>
      <c r="V87" s="2">
        <f t="shared" si="50"/>
        <v>33336</v>
      </c>
      <c r="W87" s="2">
        <f>(D87*12+H87*12+L87*12)/36</f>
        <v>926</v>
      </c>
      <c r="X87" s="2">
        <f>(F87*12+J87*12+N87*12)/$C87</f>
        <v>926</v>
      </c>
      <c r="Y87" s="23"/>
      <c r="Z87" s="2">
        <v>612</v>
      </c>
      <c r="AA87" s="2">
        <f>IF(Z87="","",IF(Z87&lt;'VORSCHLAG DGB'!$B$2,'VORSCHLAG DGB'!$B$2-Z87,0))</f>
        <v>23</v>
      </c>
      <c r="AB87" s="2">
        <f t="shared" si="51"/>
        <v>635</v>
      </c>
      <c r="AC87" s="2">
        <v>664</v>
      </c>
      <c r="AD87" s="2">
        <f>IF(AC87="","",IF(AC87&lt;'VORSCHLAG DGB'!$B$3,'VORSCHLAG DGB'!$B$3-AC87,0))</f>
        <v>32</v>
      </c>
      <c r="AE87" s="2">
        <f t="shared" si="52"/>
        <v>696</v>
      </c>
      <c r="AF87" s="2">
        <v>709</v>
      </c>
      <c r="AG87" s="2">
        <f>IF(AF87="","",IF(AF87&lt;'VORSCHLAG DGB'!$B$4,'VORSCHLAG DGB'!$B$4-AF87,0))</f>
        <v>59</v>
      </c>
      <c r="AH87" s="2">
        <f t="shared" si="53"/>
        <v>768</v>
      </c>
      <c r="AI87" s="2"/>
      <c r="AJ87" s="2" t="str">
        <f>IF(AI87="","",IF(AI87&lt;'VORSCHLAG DGB'!$B$5,'VORSCHLAG DGB'!$B$5-AI87,0))</f>
        <v/>
      </c>
      <c r="AK87" s="2" t="str">
        <f t="shared" si="54"/>
        <v/>
      </c>
      <c r="AL87" s="2">
        <f t="shared" si="55"/>
        <v>23820</v>
      </c>
      <c r="AM87" s="2">
        <f t="shared" si="56"/>
        <v>1368</v>
      </c>
      <c r="AN87" s="2">
        <f t="shared" si="57"/>
        <v>25188</v>
      </c>
      <c r="AO87" s="2">
        <f>IF(Z87="","",(Z87*12+AC87*12+AF87*12)/C87)</f>
        <v>661.66666666666663</v>
      </c>
      <c r="AP87" s="2">
        <f>IF(Z87="","",(AB87*12+AE87*12+AH87*12)/$C87)</f>
        <v>699.66666666666663</v>
      </c>
    </row>
    <row r="88" spans="1:42" x14ac:dyDescent="0.25">
      <c r="A88" t="s">
        <v>75</v>
      </c>
      <c r="B88" s="19" t="s">
        <v>246</v>
      </c>
      <c r="C88" s="3">
        <v>42</v>
      </c>
      <c r="D88" s="2">
        <v>961</v>
      </c>
      <c r="E88" s="14">
        <f>IF(D88="","",IF(D88&lt;'VORSCHLAG DGB'!$B$2,'VORSCHLAG DGB'!B$2-D88,0))</f>
        <v>0</v>
      </c>
      <c r="F88" s="14">
        <f t="shared" si="44"/>
        <v>961</v>
      </c>
      <c r="G88" s="17"/>
      <c r="H88" s="14">
        <v>1016</v>
      </c>
      <c r="I88" s="14">
        <f>IF(H88="","",IF(H88&lt;'VORSCHLAG DGB'!$B$3,'VORSCHLAG DGB'!$B$3-H88,0))</f>
        <v>0</v>
      </c>
      <c r="J88" s="14">
        <f t="shared" si="45"/>
        <v>1016</v>
      </c>
      <c r="K88" s="17"/>
      <c r="L88" s="14">
        <v>1093</v>
      </c>
      <c r="M88" s="14">
        <f>IF(L88="","",IF(L88&lt;'VORSCHLAG DGB'!$B$4,'VORSCHLAG DGB'!$B$4-L88,0))</f>
        <v>0</v>
      </c>
      <c r="N88" s="14">
        <f t="shared" si="46"/>
        <v>1093</v>
      </c>
      <c r="O88" s="17"/>
      <c r="P88" s="14">
        <v>1156</v>
      </c>
      <c r="Q88" s="14">
        <f>IF(P88="","",IF(P88="","",IF(P88&lt;'VORSCHLAG DGB'!$B$5,'VORSCHLAG DGB'!$B$5-P88,0)))</f>
        <v>0</v>
      </c>
      <c r="R88" s="14">
        <f t="shared" si="47"/>
        <v>1156</v>
      </c>
      <c r="S88" s="17"/>
      <c r="T88" s="2">
        <f t="shared" si="48"/>
        <v>43776</v>
      </c>
      <c r="U88" s="2" t="str">
        <f t="shared" si="49"/>
        <v/>
      </c>
      <c r="V88" s="2">
        <f t="shared" si="50"/>
        <v>43776</v>
      </c>
      <c r="W88" s="2">
        <f>(12*D88+12*H88+12*L88+(C88-36)*P88)/C88</f>
        <v>1042.2857142857142</v>
      </c>
      <c r="X88" s="2">
        <f>IF(D88="","",(F88*12+J88*12+N88*12+(C88-36)*R88)/C88)</f>
        <v>1042.2857142857142</v>
      </c>
      <c r="Y88" s="23"/>
      <c r="Z88" s="2">
        <v>931</v>
      </c>
      <c r="AA88" s="2">
        <f>IF(Z88="","",IF(Z88&lt;'VORSCHLAG DGB'!$B$2,'VORSCHLAG DGB'!$B$2-Z88,0))</f>
        <v>0</v>
      </c>
      <c r="AB88" s="2">
        <f t="shared" si="51"/>
        <v>931</v>
      </c>
      <c r="AC88" s="2">
        <v>985</v>
      </c>
      <c r="AD88" s="2">
        <f>IF(AC88="","",IF(AC88&lt;'VORSCHLAG DGB'!$B$3,'VORSCHLAG DGB'!$B$3-AC88,0))</f>
        <v>0</v>
      </c>
      <c r="AE88" s="2">
        <f t="shared" si="52"/>
        <v>985</v>
      </c>
      <c r="AF88" s="2">
        <v>1044</v>
      </c>
      <c r="AG88" s="2">
        <f>IF(AF88="","",IF(AF88&lt;'VORSCHLAG DGB'!$B$4,'VORSCHLAG DGB'!$B$4-AF88,0))</f>
        <v>0</v>
      </c>
      <c r="AH88" s="2">
        <f t="shared" si="53"/>
        <v>1044</v>
      </c>
      <c r="AI88" s="2">
        <v>1097</v>
      </c>
      <c r="AJ88" s="2">
        <f>IF(AI88="","",IF(AI88&lt;'VORSCHLAG DGB'!$B$5,'VORSCHLAG DGB'!$B$5-AI88,0))</f>
        <v>0</v>
      </c>
      <c r="AK88" s="2">
        <f t="shared" si="54"/>
        <v>1097</v>
      </c>
      <c r="AL88" s="2">
        <f t="shared" si="55"/>
        <v>42102</v>
      </c>
      <c r="AM88" s="2" t="str">
        <f t="shared" si="56"/>
        <v/>
      </c>
      <c r="AN88" s="2">
        <f t="shared" si="57"/>
        <v>42102</v>
      </c>
      <c r="AO88" s="2">
        <f>IF(Z88="","",(Z88*12+AC88*12+AF88*12+(C88-36)*AI88)/C88)</f>
        <v>1002.4285714285714</v>
      </c>
      <c r="AP88" s="2">
        <f>IF(Z88="","",(12*AB88+12*AE88+12*AH88+(C88-36)*AK88)/C88)</f>
        <v>1002.4285714285714</v>
      </c>
    </row>
    <row r="89" spans="1:42" x14ac:dyDescent="0.25">
      <c r="A89" t="s">
        <v>76</v>
      </c>
      <c r="B89" s="19" t="s">
        <v>246</v>
      </c>
      <c r="C89" s="3">
        <v>36</v>
      </c>
      <c r="D89" s="2">
        <v>906</v>
      </c>
      <c r="E89" s="14">
        <f>IF(D89="","",IF(D89&lt;'VORSCHLAG DGB'!$B$2,'VORSCHLAG DGB'!B$2-D89,0))</f>
        <v>0</v>
      </c>
      <c r="F89" s="14">
        <f t="shared" si="44"/>
        <v>906</v>
      </c>
      <c r="G89" s="17"/>
      <c r="H89" s="14">
        <v>970</v>
      </c>
      <c r="I89" s="14">
        <f>IF(H89="","",IF(H89&lt;'VORSCHLAG DGB'!$B$3,'VORSCHLAG DGB'!$B$3-H89,0))</f>
        <v>0</v>
      </c>
      <c r="J89" s="14">
        <f t="shared" si="45"/>
        <v>970</v>
      </c>
      <c r="K89" s="17"/>
      <c r="L89" s="14">
        <v>1053</v>
      </c>
      <c r="M89" s="14">
        <f>IF(L89="","",IF(L89&lt;'VORSCHLAG DGB'!$B$4,'VORSCHLAG DGB'!$B$4-L89,0))</f>
        <v>0</v>
      </c>
      <c r="N89" s="14">
        <f t="shared" si="46"/>
        <v>1053</v>
      </c>
      <c r="O89" s="17"/>
      <c r="P89" s="14"/>
      <c r="Q89" s="14" t="str">
        <f>IF(P89="","",IF(P89="","",IF(P89&lt;'VORSCHLAG DGB'!$B$5,'VORSCHLAG DGB'!$B$5-P89,0)))</f>
        <v/>
      </c>
      <c r="R89" s="14" t="str">
        <f t="shared" si="47"/>
        <v/>
      </c>
      <c r="S89" s="17"/>
      <c r="T89" s="2">
        <f t="shared" si="48"/>
        <v>35148</v>
      </c>
      <c r="U89" s="2" t="str">
        <f t="shared" si="49"/>
        <v/>
      </c>
      <c r="V89" s="2">
        <f t="shared" si="50"/>
        <v>35148</v>
      </c>
      <c r="W89" s="2">
        <f>(D89*12+H89*12+L89*12)/36</f>
        <v>976.33333333333337</v>
      </c>
      <c r="X89" s="2">
        <f>(F89*12+J89*12+N89*12)/$C89</f>
        <v>976.33333333333337</v>
      </c>
      <c r="Y89" s="23"/>
      <c r="Z89" s="2">
        <v>833</v>
      </c>
      <c r="AA89" s="2">
        <f>IF(Z89="","",IF(Z89&lt;'VORSCHLAG DGB'!$B$2,'VORSCHLAG DGB'!$B$2-Z89,0))</f>
        <v>0</v>
      </c>
      <c r="AB89" s="2">
        <f t="shared" si="51"/>
        <v>833</v>
      </c>
      <c r="AC89" s="2">
        <v>897</v>
      </c>
      <c r="AD89" s="2">
        <f>IF(AC89="","",IF(AC89&lt;'VORSCHLAG DGB'!$B$3,'VORSCHLAG DGB'!$B$3-AC89,0))</f>
        <v>0</v>
      </c>
      <c r="AE89" s="2">
        <f t="shared" si="52"/>
        <v>897</v>
      </c>
      <c r="AF89" s="2">
        <v>977</v>
      </c>
      <c r="AG89" s="2">
        <f>IF(AF89="","",IF(AF89&lt;'VORSCHLAG DGB'!$B$4,'VORSCHLAG DGB'!$B$4-AF89,0))</f>
        <v>0</v>
      </c>
      <c r="AH89" s="2">
        <f t="shared" si="53"/>
        <v>977</v>
      </c>
      <c r="AI89" s="2"/>
      <c r="AJ89" s="2" t="str">
        <f>IF(AI89="","",IF(AI89&lt;'VORSCHLAG DGB'!$B$5,'VORSCHLAG DGB'!$B$5-AI89,0))</f>
        <v/>
      </c>
      <c r="AK89" s="2" t="str">
        <f t="shared" si="54"/>
        <v/>
      </c>
      <c r="AL89" s="2">
        <f t="shared" si="55"/>
        <v>32484</v>
      </c>
      <c r="AM89" s="2" t="str">
        <f t="shared" si="56"/>
        <v/>
      </c>
      <c r="AN89" s="2">
        <f t="shared" si="57"/>
        <v>32484</v>
      </c>
      <c r="AO89" s="2">
        <f>IF(Z89="","",(Z89*12+AC89*12+AF89*12)/C89)</f>
        <v>902.33333333333337</v>
      </c>
      <c r="AP89" s="2">
        <f>IF(Z89="","",(AB89*12+AE89*12+AH89*12)/$C89)</f>
        <v>902.33333333333337</v>
      </c>
    </row>
    <row r="90" spans="1:42" x14ac:dyDescent="0.25">
      <c r="A90" t="s">
        <v>77</v>
      </c>
      <c r="B90" s="19" t="s">
        <v>246</v>
      </c>
      <c r="C90" s="3">
        <v>36</v>
      </c>
      <c r="D90" s="2">
        <v>972</v>
      </c>
      <c r="E90" s="14">
        <f>IF(D90="","",IF(D90&lt;'VORSCHLAG DGB'!$B$2,'VORSCHLAG DGB'!B$2-D90,0))</f>
        <v>0</v>
      </c>
      <c r="F90" s="14">
        <f t="shared" si="44"/>
        <v>972</v>
      </c>
      <c r="G90" s="17"/>
      <c r="H90" s="14">
        <v>1025</v>
      </c>
      <c r="I90" s="14">
        <f>IF(H90="","",IF(H90&lt;'VORSCHLAG DGB'!$B$3,'VORSCHLAG DGB'!$B$3-H90,0))</f>
        <v>0</v>
      </c>
      <c r="J90" s="14">
        <f t="shared" si="45"/>
        <v>1025</v>
      </c>
      <c r="K90" s="17"/>
      <c r="L90" s="14">
        <v>1099</v>
      </c>
      <c r="M90" s="14">
        <f>IF(L90="","",IF(L90&lt;'VORSCHLAG DGB'!$B$4,'VORSCHLAG DGB'!$B$4-L90,0))</f>
        <v>0</v>
      </c>
      <c r="N90" s="14">
        <f t="shared" si="46"/>
        <v>1099</v>
      </c>
      <c r="O90" s="17"/>
      <c r="P90" s="14"/>
      <c r="Q90" s="14" t="str">
        <f>IF(P90="","",IF(P90="","",IF(P90&lt;'VORSCHLAG DGB'!$B$5,'VORSCHLAG DGB'!$B$5-P90,0)))</f>
        <v/>
      </c>
      <c r="R90" s="14" t="str">
        <f t="shared" si="47"/>
        <v/>
      </c>
      <c r="S90" s="17"/>
      <c r="T90" s="2">
        <f t="shared" si="48"/>
        <v>37152</v>
      </c>
      <c r="U90" s="2" t="str">
        <f t="shared" si="49"/>
        <v/>
      </c>
      <c r="V90" s="2">
        <f t="shared" si="50"/>
        <v>37152</v>
      </c>
      <c r="W90" s="2">
        <f>(D90*12+H90*12+L90*12)/36</f>
        <v>1032</v>
      </c>
      <c r="X90" s="2">
        <f>(F90*12+J90*12+N90*12)/$C90</f>
        <v>1032</v>
      </c>
      <c r="Y90" s="23"/>
      <c r="Z90" s="2">
        <v>952</v>
      </c>
      <c r="AA90" s="2">
        <f>IF(Z90="","",IF(Z90&lt;'VORSCHLAG DGB'!$B$2,'VORSCHLAG DGB'!$B$2-Z90,0))</f>
        <v>0</v>
      </c>
      <c r="AB90" s="2">
        <f t="shared" si="51"/>
        <v>952</v>
      </c>
      <c r="AC90" s="2">
        <v>1006</v>
      </c>
      <c r="AD90" s="2">
        <f>IF(AC90="","",IF(AC90&lt;'VORSCHLAG DGB'!$B$3,'VORSCHLAG DGB'!$B$3-AC90,0))</f>
        <v>0</v>
      </c>
      <c r="AE90" s="2">
        <f t="shared" si="52"/>
        <v>1006</v>
      </c>
      <c r="AF90" s="2">
        <v>1064</v>
      </c>
      <c r="AG90" s="2">
        <f>IF(AF90="","",IF(AF90&lt;'VORSCHLAG DGB'!$B$4,'VORSCHLAG DGB'!$B$4-AF90,0))</f>
        <v>0</v>
      </c>
      <c r="AH90" s="2">
        <f t="shared" si="53"/>
        <v>1064</v>
      </c>
      <c r="AI90" s="2"/>
      <c r="AJ90" s="2" t="str">
        <f>IF(AI90="","",IF(AI90&lt;'VORSCHLAG DGB'!$B$5,'VORSCHLAG DGB'!$B$5-AI90,0))</f>
        <v/>
      </c>
      <c r="AK90" s="2" t="str">
        <f t="shared" si="54"/>
        <v/>
      </c>
      <c r="AL90" s="2">
        <f t="shared" si="55"/>
        <v>36264</v>
      </c>
      <c r="AM90" s="2" t="str">
        <f t="shared" si="56"/>
        <v/>
      </c>
      <c r="AN90" s="2">
        <f t="shared" si="57"/>
        <v>36264</v>
      </c>
      <c r="AO90" s="2">
        <f>IF(Z90="","",(Z90*12+AC90*12+AF90*12)/C90)</f>
        <v>1007.3333333333334</v>
      </c>
      <c r="AP90" s="2">
        <f>IF(Z90="","",(AB90*12+AE90*12+AH90*12)/$C90)</f>
        <v>1007.3333333333334</v>
      </c>
    </row>
    <row r="91" spans="1:42" x14ac:dyDescent="0.25">
      <c r="A91" t="s">
        <v>78</v>
      </c>
      <c r="B91" s="19" t="s">
        <v>246</v>
      </c>
      <c r="C91" s="3">
        <v>36</v>
      </c>
      <c r="D91" s="2">
        <v>972</v>
      </c>
      <c r="E91" s="14">
        <f>IF(D91="","",IF(D91&lt;'VORSCHLAG DGB'!$B$2,'VORSCHLAG DGB'!B$2-D91,0))</f>
        <v>0</v>
      </c>
      <c r="F91" s="14">
        <f t="shared" si="44"/>
        <v>972</v>
      </c>
      <c r="G91" s="17"/>
      <c r="H91" s="14">
        <v>1025</v>
      </c>
      <c r="I91" s="14">
        <f>IF(H91="","",IF(H91&lt;'VORSCHLAG DGB'!$B$3,'VORSCHLAG DGB'!$B$3-H91,0))</f>
        <v>0</v>
      </c>
      <c r="J91" s="14">
        <f t="shared" si="45"/>
        <v>1025</v>
      </c>
      <c r="K91" s="17"/>
      <c r="L91" s="14">
        <v>1099</v>
      </c>
      <c r="M91" s="14">
        <f>IF(L91="","",IF(L91&lt;'VORSCHLAG DGB'!$B$4,'VORSCHLAG DGB'!$B$4-L91,0))</f>
        <v>0</v>
      </c>
      <c r="N91" s="14">
        <f t="shared" si="46"/>
        <v>1099</v>
      </c>
      <c r="O91" s="17"/>
      <c r="P91" s="14"/>
      <c r="Q91" s="14" t="str">
        <f>IF(P91="","",IF(P91="","",IF(P91&lt;'VORSCHLAG DGB'!$B$5,'VORSCHLAG DGB'!$B$5-P91,0)))</f>
        <v/>
      </c>
      <c r="R91" s="14" t="str">
        <f t="shared" si="47"/>
        <v/>
      </c>
      <c r="S91" s="17"/>
      <c r="T91" s="2">
        <f t="shared" si="48"/>
        <v>37152</v>
      </c>
      <c r="U91" s="2" t="str">
        <f t="shared" si="49"/>
        <v/>
      </c>
      <c r="V91" s="2">
        <f t="shared" si="50"/>
        <v>37152</v>
      </c>
      <c r="W91" s="2">
        <f>(D91*12+H91*12+L91*12)/36</f>
        <v>1032</v>
      </c>
      <c r="X91" s="2">
        <f>(F91*12+J91*12+N91*12)/$C91</f>
        <v>1032</v>
      </c>
      <c r="Y91" s="23"/>
      <c r="Z91" s="2">
        <v>952</v>
      </c>
      <c r="AA91" s="2">
        <f>IF(Z91="","",IF(Z91&lt;'VORSCHLAG DGB'!$B$2,'VORSCHLAG DGB'!$B$2-Z91,0))</f>
        <v>0</v>
      </c>
      <c r="AB91" s="2">
        <f t="shared" si="51"/>
        <v>952</v>
      </c>
      <c r="AC91" s="2">
        <v>1006</v>
      </c>
      <c r="AD91" s="2">
        <f>IF(AC91="","",IF(AC91&lt;'VORSCHLAG DGB'!$B$3,'VORSCHLAG DGB'!$B$3-AC91,0))</f>
        <v>0</v>
      </c>
      <c r="AE91" s="2">
        <f t="shared" si="52"/>
        <v>1006</v>
      </c>
      <c r="AF91" s="2">
        <v>1064</v>
      </c>
      <c r="AG91" s="2">
        <f>IF(AF91="","",IF(AF91&lt;'VORSCHLAG DGB'!$B$4,'VORSCHLAG DGB'!$B$4-AF91,0))</f>
        <v>0</v>
      </c>
      <c r="AH91" s="2">
        <f t="shared" si="53"/>
        <v>1064</v>
      </c>
      <c r="AI91" s="2"/>
      <c r="AJ91" s="2" t="str">
        <f>IF(AI91="","",IF(AI91&lt;'VORSCHLAG DGB'!$B$5,'VORSCHLAG DGB'!$B$5-AI91,0))</f>
        <v/>
      </c>
      <c r="AK91" s="2" t="str">
        <f t="shared" si="54"/>
        <v/>
      </c>
      <c r="AL91" s="2">
        <f t="shared" si="55"/>
        <v>36264</v>
      </c>
      <c r="AM91" s="2" t="str">
        <f t="shared" si="56"/>
        <v/>
      </c>
      <c r="AN91" s="2">
        <f t="shared" si="57"/>
        <v>36264</v>
      </c>
      <c r="AO91" s="2">
        <f>IF(Z91="","",(Z91*12+AC91*12+AF91*12)/C91)</f>
        <v>1007.3333333333334</v>
      </c>
      <c r="AP91" s="2">
        <f>IF(Z91="","",(AB91*12+AE91*12+AH91*12)/$C91)</f>
        <v>1007.3333333333334</v>
      </c>
    </row>
    <row r="92" spans="1:42" x14ac:dyDescent="0.25">
      <c r="A92" t="s">
        <v>79</v>
      </c>
      <c r="B92" s="19" t="s">
        <v>247</v>
      </c>
      <c r="C92" s="3">
        <v>42</v>
      </c>
      <c r="D92" s="2">
        <v>656</v>
      </c>
      <c r="E92" s="14">
        <f>IF(D92="","",IF(D92&lt;'VORSCHLAG DGB'!$B$2,'VORSCHLAG DGB'!B$2-D92,0))</f>
        <v>0</v>
      </c>
      <c r="F92" s="14">
        <f t="shared" si="44"/>
        <v>656</v>
      </c>
      <c r="G92" s="17"/>
      <c r="H92" s="14">
        <v>705</v>
      </c>
      <c r="I92" s="14">
        <f>IF(H92="","",IF(H92&lt;'VORSCHLAG DGB'!$B$3,'VORSCHLAG DGB'!$B$3-H92,0))</f>
        <v>0</v>
      </c>
      <c r="J92" s="14">
        <f t="shared" si="45"/>
        <v>705</v>
      </c>
      <c r="K92" s="17"/>
      <c r="L92" s="14">
        <v>776</v>
      </c>
      <c r="M92" s="14">
        <f>IF(L92="","",IF(L92&lt;'VORSCHLAG DGB'!$B$4,'VORSCHLAG DGB'!$B$4-L92,0))</f>
        <v>0</v>
      </c>
      <c r="N92" s="14">
        <f t="shared" si="46"/>
        <v>776</v>
      </c>
      <c r="O92" s="17"/>
      <c r="P92" s="14">
        <v>844</v>
      </c>
      <c r="Q92" s="14">
        <f>IF(P92="","",IF(P92="","",IF(P92&lt;'VORSCHLAG DGB'!$B$5,'VORSCHLAG DGB'!$B$5-P92,0)))</f>
        <v>0</v>
      </c>
      <c r="R92" s="14">
        <f t="shared" si="47"/>
        <v>844</v>
      </c>
      <c r="S92" s="17"/>
      <c r="T92" s="2">
        <f t="shared" si="48"/>
        <v>30708</v>
      </c>
      <c r="U92" s="2" t="str">
        <f t="shared" si="49"/>
        <v/>
      </c>
      <c r="V92" s="2">
        <f t="shared" si="50"/>
        <v>30708</v>
      </c>
      <c r="W92" s="2">
        <f>(12*D92+12*H92+12*L92+(C92-36)*P92)/C92</f>
        <v>731.14285714285711</v>
      </c>
      <c r="X92" s="2">
        <f>IF(D92="","",(F92*12+J92*12+N92*12+(C92-36)*R92)/C92)</f>
        <v>731.14285714285711</v>
      </c>
      <c r="Y92" s="23"/>
      <c r="Z92" s="2">
        <v>610</v>
      </c>
      <c r="AA92" s="2">
        <f>IF(Z92="","",IF(Z92&lt;'VORSCHLAG DGB'!$B$2,'VORSCHLAG DGB'!$B$2-Z92,0))</f>
        <v>25</v>
      </c>
      <c r="AB92" s="2">
        <f t="shared" si="51"/>
        <v>635</v>
      </c>
      <c r="AC92" s="2">
        <v>660</v>
      </c>
      <c r="AD92" s="2">
        <f>IF(AC92="","",IF(AC92&lt;'VORSCHLAG DGB'!$B$3,'VORSCHLAG DGB'!$B$3-AC92,0))</f>
        <v>36</v>
      </c>
      <c r="AE92" s="2">
        <f t="shared" si="52"/>
        <v>696</v>
      </c>
      <c r="AF92" s="2">
        <v>710</v>
      </c>
      <c r="AG92" s="2">
        <f>IF(AF92="","",IF(AF92&lt;'VORSCHLAG DGB'!$B$4,'VORSCHLAG DGB'!$B$4-AF92,0))</f>
        <v>58</v>
      </c>
      <c r="AH92" s="2">
        <f t="shared" si="53"/>
        <v>768</v>
      </c>
      <c r="AI92" s="2">
        <v>760</v>
      </c>
      <c r="AJ92" s="2">
        <f>IF(AI92="","",IF(AI92&lt;'VORSCHLAG DGB'!$B$5,'VORSCHLAG DGB'!$B$5-AI92,0))</f>
        <v>36</v>
      </c>
      <c r="AK92" s="2">
        <f t="shared" si="54"/>
        <v>796</v>
      </c>
      <c r="AL92" s="2">
        <f t="shared" si="55"/>
        <v>28320.000000000004</v>
      </c>
      <c r="AM92" s="2">
        <f t="shared" si="56"/>
        <v>1643.9999999999964</v>
      </c>
      <c r="AN92" s="2">
        <f t="shared" si="57"/>
        <v>29964</v>
      </c>
      <c r="AO92" s="2">
        <f>IF(Z92="","",(Z92*12+AC92*12+AF92*12+(C92-36)*AI92)/C92)</f>
        <v>674.28571428571433</v>
      </c>
      <c r="AP92" s="2">
        <f>IF(Z92="","",(12*AB92+12*AE92+12*AH92+(C92-36)*AK92)/C92)</f>
        <v>713.42857142857144</v>
      </c>
    </row>
    <row r="93" spans="1:42" x14ac:dyDescent="0.25">
      <c r="A93" t="s">
        <v>80</v>
      </c>
      <c r="B93" s="19" t="s">
        <v>248</v>
      </c>
      <c r="C93" s="3">
        <v>36</v>
      </c>
      <c r="D93" s="2">
        <v>902</v>
      </c>
      <c r="E93" s="14">
        <f>IF(D93="","",IF(D93&lt;'VORSCHLAG DGB'!$B$2,'VORSCHLAG DGB'!B$2-D93,0))</f>
        <v>0</v>
      </c>
      <c r="F93" s="14">
        <f t="shared" si="44"/>
        <v>902</v>
      </c>
      <c r="G93" s="17"/>
      <c r="H93" s="14">
        <v>956</v>
      </c>
      <c r="I93" s="14">
        <f>IF(H93="","",IF(H93&lt;'VORSCHLAG DGB'!$B$3,'VORSCHLAG DGB'!$B$3-H93,0))</f>
        <v>0</v>
      </c>
      <c r="J93" s="14">
        <f t="shared" si="45"/>
        <v>956</v>
      </c>
      <c r="K93" s="17"/>
      <c r="L93" s="14">
        <v>1006</v>
      </c>
      <c r="M93" s="14">
        <f>IF(L93="","",IF(L93&lt;'VORSCHLAG DGB'!$B$4,'VORSCHLAG DGB'!$B$4-L93,0))</f>
        <v>0</v>
      </c>
      <c r="N93" s="14">
        <f t="shared" si="46"/>
        <v>1006</v>
      </c>
      <c r="O93" s="17"/>
      <c r="P93" s="14"/>
      <c r="Q93" s="14" t="str">
        <f>IF(P93="","",IF(P93="","",IF(P93&lt;'VORSCHLAG DGB'!$B$5,'VORSCHLAG DGB'!$B$5-P93,0)))</f>
        <v/>
      </c>
      <c r="R93" s="14" t="str">
        <f t="shared" si="47"/>
        <v/>
      </c>
      <c r="S93" s="17"/>
      <c r="T93" s="2">
        <f t="shared" si="48"/>
        <v>34368</v>
      </c>
      <c r="U93" s="2" t="str">
        <f t="shared" si="49"/>
        <v/>
      </c>
      <c r="V93" s="2">
        <f t="shared" si="50"/>
        <v>34368</v>
      </c>
      <c r="W93" s="2">
        <f t="shared" ref="W93:W104" si="58">(D93*12+H93*12+L93*12)/36</f>
        <v>954.66666666666663</v>
      </c>
      <c r="X93" s="2">
        <f t="shared" ref="X93:X104" si="59">(F93*12+J93*12+N93*12)/$C93</f>
        <v>954.66666666666663</v>
      </c>
      <c r="Y93" s="23"/>
      <c r="Z93" s="2">
        <v>902</v>
      </c>
      <c r="AA93" s="2">
        <f>IF(Z93="","",IF(Z93&lt;'VORSCHLAG DGB'!$B$2,'VORSCHLAG DGB'!$B$2-Z93,0))</f>
        <v>0</v>
      </c>
      <c r="AB93" s="2">
        <f t="shared" si="51"/>
        <v>902</v>
      </c>
      <c r="AC93" s="2">
        <v>956</v>
      </c>
      <c r="AD93" s="2">
        <f>IF(AC93="","",IF(AC93&lt;'VORSCHLAG DGB'!$B$3,'VORSCHLAG DGB'!$B$3-AC93,0))</f>
        <v>0</v>
      </c>
      <c r="AE93" s="2">
        <f t="shared" si="52"/>
        <v>956</v>
      </c>
      <c r="AF93" s="2">
        <v>1006</v>
      </c>
      <c r="AG93" s="2">
        <f>IF(AF93="","",IF(AF93&lt;'VORSCHLAG DGB'!$B$4,'VORSCHLAG DGB'!$B$4-AF93,0))</f>
        <v>0</v>
      </c>
      <c r="AH93" s="2">
        <f t="shared" si="53"/>
        <v>1006</v>
      </c>
      <c r="AI93" s="2"/>
      <c r="AJ93" s="2" t="str">
        <f>IF(AI93="","",IF(AI93&lt;'VORSCHLAG DGB'!$B$5,'VORSCHLAG DGB'!$B$5-AI93,0))</f>
        <v/>
      </c>
      <c r="AK93" s="2" t="str">
        <f t="shared" si="54"/>
        <v/>
      </c>
      <c r="AL93" s="2">
        <f t="shared" si="55"/>
        <v>34368</v>
      </c>
      <c r="AM93" s="2" t="str">
        <f t="shared" si="56"/>
        <v/>
      </c>
      <c r="AN93" s="2">
        <f t="shared" si="57"/>
        <v>34368</v>
      </c>
      <c r="AO93" s="2">
        <f t="shared" ref="AO93:AO104" si="60">IF(Z93="","",(Z93*12+AC93*12+AF93*12)/C93)</f>
        <v>954.66666666666663</v>
      </c>
      <c r="AP93" s="2">
        <f t="shared" ref="AP93:AP104" si="61">IF(Z93="","",(AB93*12+AE93*12+AH93*12)/$C93)</f>
        <v>954.66666666666663</v>
      </c>
    </row>
    <row r="94" spans="1:42" x14ac:dyDescent="0.25">
      <c r="A94" t="s">
        <v>81</v>
      </c>
      <c r="B94" s="19" t="s">
        <v>246</v>
      </c>
      <c r="C94" s="3">
        <v>36</v>
      </c>
      <c r="D94" s="2">
        <v>785</v>
      </c>
      <c r="E94" s="14">
        <f>IF(D94="","",IF(D94&lt;'VORSCHLAG DGB'!$B$2,'VORSCHLAG DGB'!B$2-D94,0))</f>
        <v>0</v>
      </c>
      <c r="F94" s="14">
        <f t="shared" si="44"/>
        <v>785</v>
      </c>
      <c r="G94" s="17"/>
      <c r="H94" s="14">
        <v>1135</v>
      </c>
      <c r="I94" s="14">
        <f>IF(H94="","",IF(H94&lt;'VORSCHLAG DGB'!$B$3,'VORSCHLAG DGB'!$B$3-H94,0))</f>
        <v>0</v>
      </c>
      <c r="J94" s="14">
        <f t="shared" si="45"/>
        <v>1135</v>
      </c>
      <c r="K94" s="17"/>
      <c r="L94" s="14">
        <v>1410</v>
      </c>
      <c r="M94" s="14">
        <f>IF(L94="","",IF(L94&lt;'VORSCHLAG DGB'!$B$4,'VORSCHLAG DGB'!$B$4-L94,0))</f>
        <v>0</v>
      </c>
      <c r="N94" s="14">
        <f t="shared" si="46"/>
        <v>1410</v>
      </c>
      <c r="O94" s="17"/>
      <c r="P94" s="14"/>
      <c r="Q94" s="14" t="str">
        <f>IF(P94="","",IF(P94="","",IF(P94&lt;'VORSCHLAG DGB'!$B$5,'VORSCHLAG DGB'!$B$5-P94,0)))</f>
        <v/>
      </c>
      <c r="R94" s="14" t="str">
        <f t="shared" si="47"/>
        <v/>
      </c>
      <c r="S94" s="17"/>
      <c r="T94" s="2">
        <f t="shared" si="48"/>
        <v>39960</v>
      </c>
      <c r="U94" s="2" t="str">
        <f t="shared" si="49"/>
        <v/>
      </c>
      <c r="V94" s="2">
        <f t="shared" si="50"/>
        <v>39960</v>
      </c>
      <c r="W94" s="2">
        <f t="shared" si="58"/>
        <v>1110</v>
      </c>
      <c r="X94" s="2">
        <f t="shared" si="59"/>
        <v>1110</v>
      </c>
      <c r="Y94" s="23"/>
      <c r="Z94" s="2">
        <v>705</v>
      </c>
      <c r="AA94" s="2">
        <f>IF(Z94="","",IF(Z94&lt;'VORSCHLAG DGB'!$B$2,'VORSCHLAG DGB'!$B$2-Z94,0))</f>
        <v>0</v>
      </c>
      <c r="AB94" s="2">
        <f t="shared" si="51"/>
        <v>705</v>
      </c>
      <c r="AC94" s="2">
        <v>910</v>
      </c>
      <c r="AD94" s="2">
        <f>IF(AC94="","",IF(AC94&lt;'VORSCHLAG DGB'!$B$3,'VORSCHLAG DGB'!$B$3-AC94,0))</f>
        <v>0</v>
      </c>
      <c r="AE94" s="2">
        <f t="shared" si="52"/>
        <v>910</v>
      </c>
      <c r="AF94" s="2">
        <v>1130</v>
      </c>
      <c r="AG94" s="2">
        <f>IF(AF94="","",IF(AF94&lt;'VORSCHLAG DGB'!$B$4,'VORSCHLAG DGB'!$B$4-AF94,0))</f>
        <v>0</v>
      </c>
      <c r="AH94" s="2">
        <f t="shared" si="53"/>
        <v>1130</v>
      </c>
      <c r="AI94" s="2"/>
      <c r="AJ94" s="2" t="str">
        <f>IF(AI94="","",IF(AI94&lt;'VORSCHLAG DGB'!$B$5,'VORSCHLAG DGB'!$B$5-AI94,0))</f>
        <v/>
      </c>
      <c r="AK94" s="2" t="str">
        <f t="shared" si="54"/>
        <v/>
      </c>
      <c r="AL94" s="2">
        <f t="shared" si="55"/>
        <v>32940</v>
      </c>
      <c r="AM94" s="2" t="str">
        <f t="shared" si="56"/>
        <v/>
      </c>
      <c r="AN94" s="2">
        <f t="shared" si="57"/>
        <v>32940</v>
      </c>
      <c r="AO94" s="2">
        <f t="shared" si="60"/>
        <v>915</v>
      </c>
      <c r="AP94" s="2">
        <f t="shared" si="61"/>
        <v>915</v>
      </c>
    </row>
    <row r="95" spans="1:42" x14ac:dyDescent="0.25">
      <c r="A95" t="s">
        <v>82</v>
      </c>
      <c r="B95" s="19" t="s">
        <v>248</v>
      </c>
      <c r="C95" s="3">
        <v>36</v>
      </c>
      <c r="D95" s="2">
        <v>910</v>
      </c>
      <c r="E95" s="14">
        <f>IF(D95="","",IF(D95&lt;'VORSCHLAG DGB'!$B$2,'VORSCHLAG DGB'!B$2-D95,0))</f>
        <v>0</v>
      </c>
      <c r="F95" s="14">
        <f t="shared" si="44"/>
        <v>910</v>
      </c>
      <c r="G95" s="17"/>
      <c r="H95" s="14">
        <v>962</v>
      </c>
      <c r="I95" s="14">
        <f>IF(H95="","",IF(H95&lt;'VORSCHLAG DGB'!$B$3,'VORSCHLAG DGB'!$B$3-H95,0))</f>
        <v>0</v>
      </c>
      <c r="J95" s="14">
        <f t="shared" si="45"/>
        <v>962</v>
      </c>
      <c r="K95" s="17"/>
      <c r="L95" s="14">
        <v>1010</v>
      </c>
      <c r="M95" s="14">
        <f>IF(L95="","",IF(L95&lt;'VORSCHLAG DGB'!$B$4,'VORSCHLAG DGB'!$B$4-L95,0))</f>
        <v>0</v>
      </c>
      <c r="N95" s="14">
        <f t="shared" si="46"/>
        <v>1010</v>
      </c>
      <c r="O95" s="17"/>
      <c r="P95" s="14"/>
      <c r="Q95" s="14" t="str">
        <f>IF(P95="","",IF(P95="","",IF(P95&lt;'VORSCHLAG DGB'!$B$5,'VORSCHLAG DGB'!$B$5-P95,0)))</f>
        <v/>
      </c>
      <c r="R95" s="14" t="str">
        <f t="shared" si="47"/>
        <v/>
      </c>
      <c r="S95" s="17"/>
      <c r="T95" s="2">
        <f t="shared" si="48"/>
        <v>34584</v>
      </c>
      <c r="U95" s="2" t="str">
        <f t="shared" si="49"/>
        <v/>
      </c>
      <c r="V95" s="2">
        <f t="shared" si="50"/>
        <v>34584</v>
      </c>
      <c r="W95" s="2">
        <f t="shared" si="58"/>
        <v>960.66666666666663</v>
      </c>
      <c r="X95" s="2">
        <f t="shared" si="59"/>
        <v>960.66666666666663</v>
      </c>
      <c r="Y95" s="23"/>
      <c r="Z95" s="2">
        <v>910</v>
      </c>
      <c r="AA95" s="2">
        <f>IF(Z95="","",IF(Z95&lt;'VORSCHLAG DGB'!$B$2,'VORSCHLAG DGB'!$B$2-Z95,0))</f>
        <v>0</v>
      </c>
      <c r="AB95" s="2">
        <f t="shared" si="51"/>
        <v>910</v>
      </c>
      <c r="AC95" s="2">
        <v>962</v>
      </c>
      <c r="AD95" s="2">
        <f>IF(AC95="","",IF(AC95&lt;'VORSCHLAG DGB'!$B$3,'VORSCHLAG DGB'!$B$3-AC95,0))</f>
        <v>0</v>
      </c>
      <c r="AE95" s="2">
        <f t="shared" si="52"/>
        <v>962</v>
      </c>
      <c r="AF95" s="2">
        <v>1010</v>
      </c>
      <c r="AG95" s="2">
        <f>IF(AF95="","",IF(AF95&lt;'VORSCHLAG DGB'!$B$4,'VORSCHLAG DGB'!$B$4-AF95,0))</f>
        <v>0</v>
      </c>
      <c r="AH95" s="2">
        <f t="shared" si="53"/>
        <v>1010</v>
      </c>
      <c r="AI95" s="2"/>
      <c r="AJ95" s="2" t="str">
        <f>IF(AI95="","",IF(AI95&lt;'VORSCHLAG DGB'!$B$5,'VORSCHLAG DGB'!$B$5-AI95,0))</f>
        <v/>
      </c>
      <c r="AK95" s="2" t="str">
        <f t="shared" si="54"/>
        <v/>
      </c>
      <c r="AL95" s="2">
        <f t="shared" si="55"/>
        <v>34584</v>
      </c>
      <c r="AM95" s="2" t="str">
        <f t="shared" si="56"/>
        <v/>
      </c>
      <c r="AN95" s="2">
        <f t="shared" si="57"/>
        <v>34584</v>
      </c>
      <c r="AO95" s="2">
        <f t="shared" si="60"/>
        <v>960.66666666666663</v>
      </c>
      <c r="AP95" s="2">
        <f t="shared" si="61"/>
        <v>960.66666666666663</v>
      </c>
    </row>
    <row r="96" spans="1:42" x14ac:dyDescent="0.25">
      <c r="A96" t="s">
        <v>83</v>
      </c>
      <c r="B96" s="19" t="s">
        <v>247</v>
      </c>
      <c r="C96" s="3">
        <v>36</v>
      </c>
      <c r="D96" s="2">
        <v>676</v>
      </c>
      <c r="E96" s="14">
        <f>IF(D96="","",IF(D96&lt;'VORSCHLAG DGB'!$B$2,'VORSCHLAG DGB'!B$2-D96,0))</f>
        <v>0</v>
      </c>
      <c r="F96" s="14">
        <f t="shared" si="44"/>
        <v>676</v>
      </c>
      <c r="G96" s="17"/>
      <c r="H96" s="14">
        <v>755</v>
      </c>
      <c r="I96" s="14">
        <f>IF(H96="","",IF(H96&lt;'VORSCHLAG DGB'!$B$3,'VORSCHLAG DGB'!$B$3-H96,0))</f>
        <v>0</v>
      </c>
      <c r="J96" s="14">
        <f t="shared" si="45"/>
        <v>755</v>
      </c>
      <c r="K96" s="17"/>
      <c r="L96" s="14">
        <v>869</v>
      </c>
      <c r="M96" s="14">
        <f>IF(L96="","",IF(L96&lt;'VORSCHLAG DGB'!$B$4,'VORSCHLAG DGB'!$B$4-L96,0))</f>
        <v>0</v>
      </c>
      <c r="N96" s="14">
        <f t="shared" si="46"/>
        <v>869</v>
      </c>
      <c r="O96" s="17"/>
      <c r="P96" s="14"/>
      <c r="Q96" s="14" t="str">
        <f>IF(P96="","",IF(P96="","",IF(P96&lt;'VORSCHLAG DGB'!$B$5,'VORSCHLAG DGB'!$B$5-P96,0)))</f>
        <v/>
      </c>
      <c r="R96" s="14" t="str">
        <f t="shared" si="47"/>
        <v/>
      </c>
      <c r="S96" s="17"/>
      <c r="T96" s="2">
        <f t="shared" si="48"/>
        <v>27600</v>
      </c>
      <c r="U96" s="2" t="str">
        <f t="shared" si="49"/>
        <v/>
      </c>
      <c r="V96" s="2">
        <f t="shared" si="50"/>
        <v>27600</v>
      </c>
      <c r="W96" s="2">
        <f t="shared" si="58"/>
        <v>766.66666666666663</v>
      </c>
      <c r="X96" s="2">
        <f t="shared" si="59"/>
        <v>766.66666666666663</v>
      </c>
      <c r="Y96" s="23"/>
      <c r="Z96" s="2">
        <v>628</v>
      </c>
      <c r="AA96" s="2">
        <f>IF(Z96="","",IF(Z96&lt;'VORSCHLAG DGB'!$B$2,'VORSCHLAG DGB'!$B$2-Z96,0))</f>
        <v>7</v>
      </c>
      <c r="AB96" s="2">
        <f t="shared" si="51"/>
        <v>635</v>
      </c>
      <c r="AC96" s="2">
        <v>706</v>
      </c>
      <c r="AD96" s="2">
        <f>IF(AC96="","",IF(AC96&lt;'VORSCHLAG DGB'!$B$3,'VORSCHLAG DGB'!$B$3-AC96,0))</f>
        <v>0</v>
      </c>
      <c r="AE96" s="2">
        <f t="shared" si="52"/>
        <v>706</v>
      </c>
      <c r="AF96" s="2">
        <v>827</v>
      </c>
      <c r="AG96" s="2">
        <f>IF(AF96="","",IF(AF96&lt;'VORSCHLAG DGB'!$B$4,'VORSCHLAG DGB'!$B$4-AF96,0))</f>
        <v>0</v>
      </c>
      <c r="AH96" s="2">
        <f t="shared" si="53"/>
        <v>827</v>
      </c>
      <c r="AI96" s="2"/>
      <c r="AJ96" s="2" t="str">
        <f>IF(AI96="","",IF(AI96&lt;'VORSCHLAG DGB'!$B$5,'VORSCHLAG DGB'!$B$5-AI96,0))</f>
        <v/>
      </c>
      <c r="AK96" s="2" t="str">
        <f t="shared" si="54"/>
        <v/>
      </c>
      <c r="AL96" s="2">
        <f t="shared" si="55"/>
        <v>25932</v>
      </c>
      <c r="AM96" s="2">
        <f t="shared" si="56"/>
        <v>84</v>
      </c>
      <c r="AN96" s="2">
        <f t="shared" si="57"/>
        <v>26016</v>
      </c>
      <c r="AO96" s="2">
        <f t="shared" si="60"/>
        <v>720.33333333333337</v>
      </c>
      <c r="AP96" s="2">
        <f t="shared" si="61"/>
        <v>722.66666666666663</v>
      </c>
    </row>
    <row r="97" spans="1:42" x14ac:dyDescent="0.25">
      <c r="A97" t="s">
        <v>83</v>
      </c>
      <c r="B97" s="19" t="s">
        <v>246</v>
      </c>
      <c r="C97" s="3">
        <v>36</v>
      </c>
      <c r="D97" s="2">
        <v>897</v>
      </c>
      <c r="E97" s="14">
        <f>IF(D97="","",IF(D97&lt;'VORSCHLAG DGB'!$B$2,'VORSCHLAG DGB'!B$2-D97,0))</f>
        <v>0</v>
      </c>
      <c r="F97" s="14">
        <f t="shared" si="44"/>
        <v>897</v>
      </c>
      <c r="G97" s="17"/>
      <c r="H97" s="14">
        <v>965</v>
      </c>
      <c r="I97" s="14">
        <f>IF(H97="","",IF(H97&lt;'VORSCHLAG DGB'!$B$3,'VORSCHLAG DGB'!$B$3-H97,0))</f>
        <v>0</v>
      </c>
      <c r="J97" s="14">
        <f t="shared" si="45"/>
        <v>965</v>
      </c>
      <c r="K97" s="17"/>
      <c r="L97" s="14">
        <v>1053</v>
      </c>
      <c r="M97" s="14">
        <f>IF(L97="","",IF(L97&lt;'VORSCHLAG DGB'!$B$4,'VORSCHLAG DGB'!$B$4-L97,0))</f>
        <v>0</v>
      </c>
      <c r="N97" s="14">
        <f t="shared" si="46"/>
        <v>1053</v>
      </c>
      <c r="O97" s="17"/>
      <c r="P97" s="14"/>
      <c r="Q97" s="14" t="str">
        <f>IF(P97="","",IF(P97="","",IF(P97&lt;'VORSCHLAG DGB'!$B$5,'VORSCHLAG DGB'!$B$5-P97,0)))</f>
        <v/>
      </c>
      <c r="R97" s="14" t="str">
        <f t="shared" si="47"/>
        <v/>
      </c>
      <c r="S97" s="17"/>
      <c r="T97" s="2">
        <f t="shared" si="48"/>
        <v>34980</v>
      </c>
      <c r="U97" s="2" t="str">
        <f t="shared" si="49"/>
        <v/>
      </c>
      <c r="V97" s="2">
        <f t="shared" si="50"/>
        <v>34980</v>
      </c>
      <c r="W97" s="2">
        <f t="shared" si="58"/>
        <v>971.66666666666663</v>
      </c>
      <c r="X97" s="2">
        <f t="shared" si="59"/>
        <v>971.66666666666663</v>
      </c>
      <c r="Y97" s="23"/>
      <c r="Z97" s="2">
        <v>822</v>
      </c>
      <c r="AA97" s="2">
        <f>IF(Z97="","",IF(Z97&lt;'VORSCHLAG DGB'!$B$2,'VORSCHLAG DGB'!$B$2-Z97,0))</f>
        <v>0</v>
      </c>
      <c r="AB97" s="2">
        <f t="shared" si="51"/>
        <v>822</v>
      </c>
      <c r="AC97" s="2">
        <v>889</v>
      </c>
      <c r="AD97" s="2">
        <f>IF(AC97="","",IF(AC97&lt;'VORSCHLAG DGB'!$B$3,'VORSCHLAG DGB'!$B$3-AC97,0))</f>
        <v>0</v>
      </c>
      <c r="AE97" s="2">
        <f t="shared" si="52"/>
        <v>889</v>
      </c>
      <c r="AF97" s="2">
        <v>977</v>
      </c>
      <c r="AG97" s="2">
        <f>IF(AF97="","",IF(AF97&lt;'VORSCHLAG DGB'!$B$4,'VORSCHLAG DGB'!$B$4-AF97,0))</f>
        <v>0</v>
      </c>
      <c r="AH97" s="2">
        <f t="shared" si="53"/>
        <v>977</v>
      </c>
      <c r="AI97" s="2"/>
      <c r="AJ97" s="2" t="str">
        <f>IF(AI97="","",IF(AI97&lt;'VORSCHLAG DGB'!$B$5,'VORSCHLAG DGB'!$B$5-AI97,0))</f>
        <v/>
      </c>
      <c r="AK97" s="2" t="str">
        <f t="shared" si="54"/>
        <v/>
      </c>
      <c r="AL97" s="2">
        <f t="shared" si="55"/>
        <v>32256</v>
      </c>
      <c r="AM97" s="2" t="str">
        <f t="shared" si="56"/>
        <v/>
      </c>
      <c r="AN97" s="2">
        <f t="shared" si="57"/>
        <v>32256</v>
      </c>
      <c r="AO97" s="2">
        <f t="shared" si="60"/>
        <v>896</v>
      </c>
      <c r="AP97" s="2">
        <f t="shared" si="61"/>
        <v>896</v>
      </c>
    </row>
    <row r="98" spans="1:42" x14ac:dyDescent="0.25">
      <c r="A98" t="s">
        <v>84</v>
      </c>
      <c r="B98" s="19" t="s">
        <v>246</v>
      </c>
      <c r="C98" s="3">
        <v>36</v>
      </c>
      <c r="D98" s="2">
        <v>767</v>
      </c>
      <c r="E98" s="14">
        <f>IF(D98="","",IF(D98&lt;'VORSCHLAG DGB'!$B$2,'VORSCHLAG DGB'!B$2-D98,0))</f>
        <v>0</v>
      </c>
      <c r="F98" s="14">
        <f t="shared" si="44"/>
        <v>767</v>
      </c>
      <c r="G98" s="17"/>
      <c r="H98" s="14">
        <v>837</v>
      </c>
      <c r="I98" s="14">
        <f>IF(H98="","",IF(H98&lt;'VORSCHLAG DGB'!$B$3,'VORSCHLAG DGB'!$B$3-H98,0))</f>
        <v>0</v>
      </c>
      <c r="J98" s="14">
        <f t="shared" si="45"/>
        <v>837</v>
      </c>
      <c r="K98" s="17"/>
      <c r="L98" s="14">
        <v>904</v>
      </c>
      <c r="M98" s="14">
        <f>IF(L98="","",IF(L98&lt;'VORSCHLAG DGB'!$B$4,'VORSCHLAG DGB'!$B$4-L98,0))</f>
        <v>0</v>
      </c>
      <c r="N98" s="14">
        <f t="shared" si="46"/>
        <v>904</v>
      </c>
      <c r="O98" s="17"/>
      <c r="P98" s="14"/>
      <c r="Q98" s="14" t="str">
        <f>IF(P98="","",IF(P98="","",IF(P98&lt;'VORSCHLAG DGB'!$B$5,'VORSCHLAG DGB'!$B$5-P98,0)))</f>
        <v/>
      </c>
      <c r="R98" s="14" t="str">
        <f t="shared" si="47"/>
        <v/>
      </c>
      <c r="S98" s="17"/>
      <c r="T98" s="2">
        <f t="shared" si="48"/>
        <v>30096</v>
      </c>
      <c r="U98" s="2" t="str">
        <f t="shared" si="49"/>
        <v/>
      </c>
      <c r="V98" s="2">
        <f t="shared" si="50"/>
        <v>30096</v>
      </c>
      <c r="W98" s="2">
        <f t="shared" si="58"/>
        <v>836</v>
      </c>
      <c r="X98" s="2">
        <f t="shared" si="59"/>
        <v>836</v>
      </c>
      <c r="Y98" s="23"/>
      <c r="Z98" s="2">
        <v>605</v>
      </c>
      <c r="AA98" s="2">
        <f>IF(Z98="","",IF(Z98&lt;'VORSCHLAG DGB'!$B$2,'VORSCHLAG DGB'!$B$2-Z98,0))</f>
        <v>30</v>
      </c>
      <c r="AB98" s="2">
        <f t="shared" si="51"/>
        <v>635</v>
      </c>
      <c r="AC98" s="2">
        <v>657</v>
      </c>
      <c r="AD98" s="2">
        <f>IF(AC98="","",IF(AC98&lt;'VORSCHLAG DGB'!$B$3,'VORSCHLAG DGB'!$B$3-AC98,0))</f>
        <v>39</v>
      </c>
      <c r="AE98" s="2">
        <f t="shared" si="52"/>
        <v>696</v>
      </c>
      <c r="AF98" s="2">
        <v>725</v>
      </c>
      <c r="AG98" s="2">
        <f>IF(AF98="","",IF(AF98&lt;'VORSCHLAG DGB'!$B$4,'VORSCHLAG DGB'!$B$4-AF98,0))</f>
        <v>43</v>
      </c>
      <c r="AH98" s="2">
        <f t="shared" si="53"/>
        <v>768</v>
      </c>
      <c r="AI98" s="2"/>
      <c r="AJ98" s="2" t="str">
        <f>IF(AI98="","",IF(AI98&lt;'VORSCHLAG DGB'!$B$5,'VORSCHLAG DGB'!$B$5-AI98,0))</f>
        <v/>
      </c>
      <c r="AK98" s="2" t="str">
        <f t="shared" si="54"/>
        <v/>
      </c>
      <c r="AL98" s="2">
        <f t="shared" si="55"/>
        <v>23844</v>
      </c>
      <c r="AM98" s="2">
        <f t="shared" si="56"/>
        <v>1344</v>
      </c>
      <c r="AN98" s="2">
        <f t="shared" si="57"/>
        <v>25188</v>
      </c>
      <c r="AO98" s="2">
        <f t="shared" si="60"/>
        <v>662.33333333333337</v>
      </c>
      <c r="AP98" s="2">
        <f t="shared" si="61"/>
        <v>699.66666666666663</v>
      </c>
    </row>
    <row r="99" spans="1:42" x14ac:dyDescent="0.25">
      <c r="A99" t="s">
        <v>85</v>
      </c>
      <c r="B99" s="19" t="s">
        <v>246</v>
      </c>
      <c r="C99" s="3">
        <v>36</v>
      </c>
      <c r="D99" s="2">
        <v>717</v>
      </c>
      <c r="E99" s="14">
        <f>IF(D99="","",IF(D99&lt;'VORSCHLAG DGB'!$B$2,'VORSCHLAG DGB'!B$2-D99,0))</f>
        <v>0</v>
      </c>
      <c r="F99" s="14">
        <f t="shared" si="44"/>
        <v>717</v>
      </c>
      <c r="G99" s="17"/>
      <c r="H99" s="14">
        <v>828</v>
      </c>
      <c r="I99" s="14">
        <f>IF(H99="","",IF(H99&lt;'VORSCHLAG DGB'!$B$3,'VORSCHLAG DGB'!$B$3-H99,0))</f>
        <v>0</v>
      </c>
      <c r="J99" s="14">
        <f t="shared" si="45"/>
        <v>828</v>
      </c>
      <c r="K99" s="17"/>
      <c r="L99" s="14">
        <v>972</v>
      </c>
      <c r="M99" s="14">
        <f>IF(L99="","",IF(L99&lt;'VORSCHLAG DGB'!$B$4,'VORSCHLAG DGB'!$B$4-L99,0))</f>
        <v>0</v>
      </c>
      <c r="N99" s="14">
        <f t="shared" si="46"/>
        <v>972</v>
      </c>
      <c r="O99" s="17"/>
      <c r="P99" s="14"/>
      <c r="Q99" s="14" t="str">
        <f>IF(P99="","",IF(P99="","",IF(P99&lt;'VORSCHLAG DGB'!$B$5,'VORSCHLAG DGB'!$B$5-P99,0)))</f>
        <v/>
      </c>
      <c r="R99" s="14" t="str">
        <f t="shared" si="47"/>
        <v/>
      </c>
      <c r="S99" s="17"/>
      <c r="T99" s="2">
        <f t="shared" si="48"/>
        <v>30204</v>
      </c>
      <c r="U99" s="2" t="str">
        <f t="shared" si="49"/>
        <v/>
      </c>
      <c r="V99" s="2">
        <f t="shared" si="50"/>
        <v>30204</v>
      </c>
      <c r="W99" s="2">
        <f t="shared" si="58"/>
        <v>839</v>
      </c>
      <c r="X99" s="2">
        <f t="shared" si="59"/>
        <v>839</v>
      </c>
      <c r="Y99" s="23"/>
      <c r="Z99" s="2">
        <v>717</v>
      </c>
      <c r="AA99" s="2">
        <f>IF(Z99="","",IF(Z99&lt;'VORSCHLAG DGB'!$B$2,'VORSCHLAG DGB'!$B$2-Z99,0))</f>
        <v>0</v>
      </c>
      <c r="AB99" s="2">
        <f t="shared" si="51"/>
        <v>717</v>
      </c>
      <c r="AC99" s="2">
        <v>828</v>
      </c>
      <c r="AD99" s="2">
        <f>IF(AC99="","",IF(AC99&lt;'VORSCHLAG DGB'!$B$3,'VORSCHLAG DGB'!$B$3-AC99,0))</f>
        <v>0</v>
      </c>
      <c r="AE99" s="2">
        <f t="shared" si="52"/>
        <v>828</v>
      </c>
      <c r="AF99" s="2">
        <v>972</v>
      </c>
      <c r="AG99" s="2">
        <f>IF(AF99="","",IF(AF99&lt;'VORSCHLAG DGB'!$B$4,'VORSCHLAG DGB'!$B$4-AF99,0))</f>
        <v>0</v>
      </c>
      <c r="AH99" s="2">
        <f t="shared" si="53"/>
        <v>972</v>
      </c>
      <c r="AI99" s="2"/>
      <c r="AJ99" s="2" t="str">
        <f>IF(AI99="","",IF(AI99&lt;'VORSCHLAG DGB'!$B$5,'VORSCHLAG DGB'!$B$5-AI99,0))</f>
        <v/>
      </c>
      <c r="AK99" s="2" t="str">
        <f t="shared" si="54"/>
        <v/>
      </c>
      <c r="AL99" s="2">
        <f t="shared" si="55"/>
        <v>30204</v>
      </c>
      <c r="AM99" s="2" t="str">
        <f t="shared" si="56"/>
        <v/>
      </c>
      <c r="AN99" s="2">
        <f t="shared" si="57"/>
        <v>30204</v>
      </c>
      <c r="AO99" s="2">
        <f t="shared" si="60"/>
        <v>839</v>
      </c>
      <c r="AP99" s="2">
        <f t="shared" si="61"/>
        <v>839</v>
      </c>
    </row>
    <row r="100" spans="1:42" x14ac:dyDescent="0.25">
      <c r="A100" t="s">
        <v>86</v>
      </c>
      <c r="B100" s="19" t="s">
        <v>246</v>
      </c>
      <c r="C100" s="3">
        <v>36</v>
      </c>
      <c r="D100" s="2">
        <v>792</v>
      </c>
      <c r="E100" s="14">
        <f>IF(D100="","",IF(D100&lt;'VORSCHLAG DGB'!$B$2,'VORSCHLAG DGB'!B$2-D100,0))</f>
        <v>0</v>
      </c>
      <c r="F100" s="14">
        <f t="shared" si="44"/>
        <v>792</v>
      </c>
      <c r="G100" s="17"/>
      <c r="H100" s="14">
        <v>860</v>
      </c>
      <c r="I100" s="14">
        <f>IF(H100="","",IF(H100&lt;'VORSCHLAG DGB'!$B$3,'VORSCHLAG DGB'!$B$3-H100,0))</f>
        <v>0</v>
      </c>
      <c r="J100" s="14">
        <f t="shared" si="45"/>
        <v>860</v>
      </c>
      <c r="K100" s="17"/>
      <c r="L100" s="14">
        <v>926</v>
      </c>
      <c r="M100" s="14">
        <f>IF(L100="","",IF(L100&lt;'VORSCHLAG DGB'!$B$4,'VORSCHLAG DGB'!$B$4-L100,0))</f>
        <v>0</v>
      </c>
      <c r="N100" s="14">
        <f t="shared" si="46"/>
        <v>926</v>
      </c>
      <c r="O100" s="17"/>
      <c r="P100" s="14"/>
      <c r="Q100" s="14" t="str">
        <f>IF(P100="","",IF(P100="","",IF(P100&lt;'VORSCHLAG DGB'!$B$5,'VORSCHLAG DGB'!$B$5-P100,0)))</f>
        <v/>
      </c>
      <c r="R100" s="14" t="str">
        <f t="shared" si="47"/>
        <v/>
      </c>
      <c r="S100" s="17"/>
      <c r="T100" s="2">
        <f t="shared" si="48"/>
        <v>30936</v>
      </c>
      <c r="U100" s="2" t="str">
        <f t="shared" si="49"/>
        <v/>
      </c>
      <c r="V100" s="2">
        <f t="shared" si="50"/>
        <v>30936</v>
      </c>
      <c r="W100" s="2">
        <f t="shared" si="58"/>
        <v>859.33333333333337</v>
      </c>
      <c r="X100" s="2">
        <f t="shared" si="59"/>
        <v>859.33333333333337</v>
      </c>
      <c r="Y100" s="23"/>
      <c r="Z100" s="2">
        <v>774</v>
      </c>
      <c r="AA100" s="2">
        <f>IF(Z100="","",IF(Z100&lt;'VORSCHLAG DGB'!$B$2,'VORSCHLAG DGB'!$B$2-Z100,0))</f>
        <v>0</v>
      </c>
      <c r="AB100" s="2">
        <f t="shared" si="51"/>
        <v>774</v>
      </c>
      <c r="AC100" s="2">
        <v>835</v>
      </c>
      <c r="AD100" s="2">
        <f>IF(AC100="","",IF(AC100&lt;'VORSCHLAG DGB'!$B$3,'VORSCHLAG DGB'!$B$3-AC100,0))</f>
        <v>0</v>
      </c>
      <c r="AE100" s="2">
        <f t="shared" si="52"/>
        <v>835</v>
      </c>
      <c r="AF100" s="2">
        <v>902</v>
      </c>
      <c r="AG100" s="2">
        <f>IF(AF100="","",IF(AF100&lt;'VORSCHLAG DGB'!$B$4,'VORSCHLAG DGB'!$B$4-AF100,0))</f>
        <v>0</v>
      </c>
      <c r="AH100" s="2">
        <f t="shared" si="53"/>
        <v>902</v>
      </c>
      <c r="AI100" s="2"/>
      <c r="AJ100" s="2" t="str">
        <f>IF(AI100="","",IF(AI100&lt;'VORSCHLAG DGB'!$B$5,'VORSCHLAG DGB'!$B$5-AI100,0))</f>
        <v/>
      </c>
      <c r="AK100" s="2" t="str">
        <f t="shared" si="54"/>
        <v/>
      </c>
      <c r="AL100" s="2">
        <f t="shared" si="55"/>
        <v>30132</v>
      </c>
      <c r="AM100" s="2" t="str">
        <f t="shared" si="56"/>
        <v/>
      </c>
      <c r="AN100" s="2">
        <f t="shared" si="57"/>
        <v>30132</v>
      </c>
      <c r="AO100" s="2">
        <f t="shared" si="60"/>
        <v>837</v>
      </c>
      <c r="AP100" s="2">
        <f t="shared" si="61"/>
        <v>837</v>
      </c>
    </row>
    <row r="101" spans="1:42" x14ac:dyDescent="0.25">
      <c r="A101" t="s">
        <v>87</v>
      </c>
      <c r="B101" s="19" t="s">
        <v>246</v>
      </c>
      <c r="C101" s="3">
        <v>36</v>
      </c>
      <c r="D101" s="2">
        <v>960</v>
      </c>
      <c r="E101" s="14">
        <f>IF(D101="","",IF(D101&lt;'VORSCHLAG DGB'!$B$2,'VORSCHLAG DGB'!B$2-D101,0))</f>
        <v>0</v>
      </c>
      <c r="F101" s="14">
        <f t="shared" si="44"/>
        <v>960</v>
      </c>
      <c r="G101" s="17"/>
      <c r="H101" s="14">
        <v>1027</v>
      </c>
      <c r="I101" s="14">
        <f>IF(H101="","",IF(H101&lt;'VORSCHLAG DGB'!$B$3,'VORSCHLAG DGB'!$B$3-H101,0))</f>
        <v>0</v>
      </c>
      <c r="J101" s="14">
        <f t="shared" si="45"/>
        <v>1027</v>
      </c>
      <c r="K101" s="17"/>
      <c r="L101" s="14">
        <v>1096</v>
      </c>
      <c r="M101" s="14">
        <f>IF(L101="","",IF(L101&lt;'VORSCHLAG DGB'!$B$4,'VORSCHLAG DGB'!$B$4-L101,0))</f>
        <v>0</v>
      </c>
      <c r="N101" s="14">
        <f t="shared" si="46"/>
        <v>1096</v>
      </c>
      <c r="O101" s="17"/>
      <c r="P101" s="14"/>
      <c r="Q101" s="14" t="str">
        <f>IF(P101="","",IF(P101="","",IF(P101&lt;'VORSCHLAG DGB'!$B$5,'VORSCHLAG DGB'!$B$5-P101,0)))</f>
        <v/>
      </c>
      <c r="R101" s="14" t="str">
        <f t="shared" si="47"/>
        <v/>
      </c>
      <c r="S101" s="17"/>
      <c r="T101" s="2">
        <f t="shared" si="48"/>
        <v>36996</v>
      </c>
      <c r="U101" s="2" t="str">
        <f t="shared" si="49"/>
        <v/>
      </c>
      <c r="V101" s="2">
        <f t="shared" si="50"/>
        <v>36996</v>
      </c>
      <c r="W101" s="2">
        <f t="shared" si="58"/>
        <v>1027.6666666666667</v>
      </c>
      <c r="X101" s="2">
        <f t="shared" si="59"/>
        <v>1027.6666666666667</v>
      </c>
      <c r="Y101" s="23"/>
      <c r="Z101" s="2">
        <v>960</v>
      </c>
      <c r="AA101" s="2">
        <f>IF(Z101="","",IF(Z101&lt;'VORSCHLAG DGB'!$B$2,'VORSCHLAG DGB'!$B$2-Z101,0))</f>
        <v>0</v>
      </c>
      <c r="AB101" s="2">
        <f t="shared" si="51"/>
        <v>960</v>
      </c>
      <c r="AC101" s="2">
        <v>1027</v>
      </c>
      <c r="AD101" s="2">
        <f>IF(AC101="","",IF(AC101&lt;'VORSCHLAG DGB'!$B$3,'VORSCHLAG DGB'!$B$3-AC101,0))</f>
        <v>0</v>
      </c>
      <c r="AE101" s="2">
        <f t="shared" si="52"/>
        <v>1027</v>
      </c>
      <c r="AF101" s="2">
        <v>1096</v>
      </c>
      <c r="AG101" s="2">
        <f>IF(AF101="","",IF(AF101&lt;'VORSCHLAG DGB'!$B$4,'VORSCHLAG DGB'!$B$4-AF101,0))</f>
        <v>0</v>
      </c>
      <c r="AH101" s="2">
        <f t="shared" si="53"/>
        <v>1096</v>
      </c>
      <c r="AI101" s="2"/>
      <c r="AJ101" s="2" t="str">
        <f>IF(AI101="","",IF(AI101&lt;'VORSCHLAG DGB'!$B$5,'VORSCHLAG DGB'!$B$5-AI101,0))</f>
        <v/>
      </c>
      <c r="AK101" s="2" t="str">
        <f t="shared" si="54"/>
        <v/>
      </c>
      <c r="AL101" s="2">
        <f t="shared" si="55"/>
        <v>36996</v>
      </c>
      <c r="AM101" s="2" t="str">
        <f t="shared" si="56"/>
        <v/>
      </c>
      <c r="AN101" s="2">
        <f t="shared" si="57"/>
        <v>36996</v>
      </c>
      <c r="AO101" s="2">
        <f t="shared" si="60"/>
        <v>1027.6666666666667</v>
      </c>
      <c r="AP101" s="2">
        <f t="shared" si="61"/>
        <v>1027.6666666666667</v>
      </c>
    </row>
    <row r="102" spans="1:42" x14ac:dyDescent="0.25">
      <c r="A102" t="s">
        <v>88</v>
      </c>
      <c r="B102" s="19" t="s">
        <v>246</v>
      </c>
      <c r="C102" s="3">
        <v>36</v>
      </c>
      <c r="D102" s="2">
        <v>770</v>
      </c>
      <c r="E102" s="14">
        <f>IF(D102="","",IF(D102&lt;'VORSCHLAG DGB'!$B$2,'VORSCHLAG DGB'!B$2-D102,0))</f>
        <v>0</v>
      </c>
      <c r="F102" s="14">
        <f t="shared" ref="F102:F133" si="62">D102+E102</f>
        <v>770</v>
      </c>
      <c r="G102" s="17"/>
      <c r="H102" s="14">
        <v>857</v>
      </c>
      <c r="I102" s="14">
        <f>IF(H102="","",IF(H102&lt;'VORSCHLAG DGB'!$B$3,'VORSCHLAG DGB'!$B$3-H102,0))</f>
        <v>0</v>
      </c>
      <c r="J102" s="14">
        <f t="shared" ref="J102:J133" si="63">H102+I102</f>
        <v>857</v>
      </c>
      <c r="K102" s="17"/>
      <c r="L102" s="14">
        <v>981</v>
      </c>
      <c r="M102" s="14">
        <f>IF(L102="","",IF(L102&lt;'VORSCHLAG DGB'!$B$4,'VORSCHLAG DGB'!$B$4-L102,0))</f>
        <v>0</v>
      </c>
      <c r="N102" s="14">
        <f t="shared" ref="N102:N133" si="64">IF(L102="","",L102+M102)</f>
        <v>981</v>
      </c>
      <c r="O102" s="17"/>
      <c r="P102" s="14"/>
      <c r="Q102" s="14" t="str">
        <f>IF(P102="","",IF(P102="","",IF(P102&lt;'VORSCHLAG DGB'!$B$5,'VORSCHLAG DGB'!$B$5-P102,0)))</f>
        <v/>
      </c>
      <c r="R102" s="14" t="str">
        <f t="shared" ref="R102:R133" si="65">IF(P102="","",P102+Q102)</f>
        <v/>
      </c>
      <c r="S102" s="17"/>
      <c r="T102" s="2">
        <f t="shared" ref="T102:T133" si="66">W102*C102</f>
        <v>31296</v>
      </c>
      <c r="U102" s="2" t="str">
        <f t="shared" ref="U102:U133" si="67">IF(V102-T102=0,"",V102-T102)</f>
        <v/>
      </c>
      <c r="V102" s="2">
        <f t="shared" ref="V102:V133" si="68">X102*C102</f>
        <v>31296</v>
      </c>
      <c r="W102" s="2">
        <f t="shared" si="58"/>
        <v>869.33333333333337</v>
      </c>
      <c r="X102" s="2">
        <f t="shared" si="59"/>
        <v>869.33333333333337</v>
      </c>
      <c r="Y102" s="23"/>
      <c r="Z102" s="2">
        <v>695</v>
      </c>
      <c r="AA102" s="2">
        <f>IF(Z102="","",IF(Z102&lt;'VORSCHLAG DGB'!$B$2,'VORSCHLAG DGB'!$B$2-Z102,0))</f>
        <v>0</v>
      </c>
      <c r="AB102" s="2">
        <f t="shared" ref="AB102:AB133" si="69">IF(Z102="","",Z102+AA102)</f>
        <v>695</v>
      </c>
      <c r="AC102" s="2">
        <v>774</v>
      </c>
      <c r="AD102" s="2">
        <f>IF(AC102="","",IF(AC102&lt;'VORSCHLAG DGB'!$B$3,'VORSCHLAG DGB'!$B$3-AC102,0))</f>
        <v>0</v>
      </c>
      <c r="AE102" s="2">
        <f t="shared" ref="AE102:AE133" si="70">IF(AC102="","",AC102+AD102)</f>
        <v>774</v>
      </c>
      <c r="AF102" s="2">
        <v>894</v>
      </c>
      <c r="AG102" s="2">
        <f>IF(AF102="","",IF(AF102&lt;'VORSCHLAG DGB'!$B$4,'VORSCHLAG DGB'!$B$4-AF102,0))</f>
        <v>0</v>
      </c>
      <c r="AH102" s="2">
        <f t="shared" ref="AH102:AH133" si="71">IF(AF102="","",AF102+AG102)</f>
        <v>894</v>
      </c>
      <c r="AI102" s="2"/>
      <c r="AJ102" s="2" t="str">
        <f>IF(AI102="","",IF(AI102&lt;'VORSCHLAG DGB'!$B$5,'VORSCHLAG DGB'!$B$5-AI102,0))</f>
        <v/>
      </c>
      <c r="AK102" s="2" t="str">
        <f t="shared" ref="AK102:AK133" si="72">IF(AI102="","",AI102+AJ102)</f>
        <v/>
      </c>
      <c r="AL102" s="2">
        <f t="shared" ref="AL102:AL133" si="73">IF(Z102="","",AO102*C102)</f>
        <v>28356</v>
      </c>
      <c r="AM102" s="2" t="str">
        <f t="shared" ref="AM102:AM133" si="74">IF(Z102="","",IF(AN102-AL102=0,"",AN102-AL102))</f>
        <v/>
      </c>
      <c r="AN102" s="2">
        <f t="shared" ref="AN102:AN133" si="75">IF(Z102="","",AP102*C102)</f>
        <v>28356</v>
      </c>
      <c r="AO102" s="2">
        <f t="shared" si="60"/>
        <v>787.66666666666663</v>
      </c>
      <c r="AP102" s="2">
        <f t="shared" si="61"/>
        <v>787.66666666666663</v>
      </c>
    </row>
    <row r="103" spans="1:42" x14ac:dyDescent="0.25">
      <c r="A103" t="s">
        <v>89</v>
      </c>
      <c r="B103" s="19" t="s">
        <v>246</v>
      </c>
      <c r="C103" s="3">
        <v>36</v>
      </c>
      <c r="D103" s="2">
        <v>829</v>
      </c>
      <c r="E103" s="14">
        <f>IF(D103="","",IF(D103&lt;'VORSCHLAG DGB'!$B$2,'VORSCHLAG DGB'!B$2-D103,0))</f>
        <v>0</v>
      </c>
      <c r="F103" s="14">
        <f t="shared" si="62"/>
        <v>829</v>
      </c>
      <c r="G103" s="17"/>
      <c r="H103" s="14">
        <v>878</v>
      </c>
      <c r="I103" s="14">
        <f>IF(H103="","",IF(H103&lt;'VORSCHLAG DGB'!$B$3,'VORSCHLAG DGB'!$B$3-H103,0))</f>
        <v>0</v>
      </c>
      <c r="J103" s="14">
        <f t="shared" si="63"/>
        <v>878</v>
      </c>
      <c r="K103" s="17"/>
      <c r="L103" s="14">
        <v>930</v>
      </c>
      <c r="M103" s="14">
        <f>IF(L103="","",IF(L103&lt;'VORSCHLAG DGB'!$B$4,'VORSCHLAG DGB'!$B$4-L103,0))</f>
        <v>0</v>
      </c>
      <c r="N103" s="14">
        <f t="shared" si="64"/>
        <v>930</v>
      </c>
      <c r="O103" s="17"/>
      <c r="P103" s="14"/>
      <c r="Q103" s="14" t="str">
        <f>IF(P103="","",IF(P103="","",IF(P103&lt;'VORSCHLAG DGB'!$B$5,'VORSCHLAG DGB'!$B$5-P103,0)))</f>
        <v/>
      </c>
      <c r="R103" s="14" t="str">
        <f t="shared" si="65"/>
        <v/>
      </c>
      <c r="S103" s="17"/>
      <c r="T103" s="2">
        <f t="shared" si="66"/>
        <v>31644</v>
      </c>
      <c r="U103" s="2" t="str">
        <f t="shared" si="67"/>
        <v/>
      </c>
      <c r="V103" s="2">
        <f t="shared" si="68"/>
        <v>31644</v>
      </c>
      <c r="W103" s="2">
        <f t="shared" si="58"/>
        <v>879</v>
      </c>
      <c r="X103" s="2">
        <f t="shared" si="59"/>
        <v>879</v>
      </c>
      <c r="Y103" s="23"/>
      <c r="Z103" s="2">
        <v>821</v>
      </c>
      <c r="AA103" s="2">
        <f>IF(Z103="","",IF(Z103&lt;'VORSCHLAG DGB'!$B$2,'VORSCHLAG DGB'!$B$2-Z103,0))</f>
        <v>0</v>
      </c>
      <c r="AB103" s="2">
        <f t="shared" si="69"/>
        <v>821</v>
      </c>
      <c r="AC103" s="2">
        <v>869</v>
      </c>
      <c r="AD103" s="2">
        <f>IF(AC103="","",IF(AC103&lt;'VORSCHLAG DGB'!$B$3,'VORSCHLAG DGB'!$B$3-AC103,0))</f>
        <v>0</v>
      </c>
      <c r="AE103" s="2">
        <f t="shared" si="70"/>
        <v>869</v>
      </c>
      <c r="AF103" s="2">
        <v>920</v>
      </c>
      <c r="AG103" s="2">
        <f>IF(AF103="","",IF(AF103&lt;'VORSCHLAG DGB'!$B$4,'VORSCHLAG DGB'!$B$4-AF103,0))</f>
        <v>0</v>
      </c>
      <c r="AH103" s="2">
        <f t="shared" si="71"/>
        <v>920</v>
      </c>
      <c r="AI103" s="2"/>
      <c r="AJ103" s="2" t="str">
        <f>IF(AI103="","",IF(AI103&lt;'VORSCHLAG DGB'!$B$5,'VORSCHLAG DGB'!$B$5-AI103,0))</f>
        <v/>
      </c>
      <c r="AK103" s="2" t="str">
        <f t="shared" si="72"/>
        <v/>
      </c>
      <c r="AL103" s="2">
        <f t="shared" si="73"/>
        <v>31320</v>
      </c>
      <c r="AM103" s="2" t="str">
        <f t="shared" si="74"/>
        <v/>
      </c>
      <c r="AN103" s="2">
        <f t="shared" si="75"/>
        <v>31320</v>
      </c>
      <c r="AO103" s="2">
        <f t="shared" si="60"/>
        <v>870</v>
      </c>
      <c r="AP103" s="2">
        <f t="shared" si="61"/>
        <v>870</v>
      </c>
    </row>
    <row r="104" spans="1:42" x14ac:dyDescent="0.25">
      <c r="A104" t="s">
        <v>90</v>
      </c>
      <c r="B104" s="19" t="s">
        <v>246</v>
      </c>
      <c r="C104" s="3">
        <v>36</v>
      </c>
      <c r="D104" s="2">
        <v>840</v>
      </c>
      <c r="E104" s="14">
        <f>IF(D104="","",IF(D104&lt;'VORSCHLAG DGB'!$B$2,'VORSCHLAG DGB'!B$2-D104,0))</f>
        <v>0</v>
      </c>
      <c r="F104" s="14">
        <f t="shared" si="62"/>
        <v>840</v>
      </c>
      <c r="G104" s="17"/>
      <c r="H104" s="14">
        <v>910</v>
      </c>
      <c r="I104" s="14">
        <f>IF(H104="","",IF(H104&lt;'VORSCHLAG DGB'!$B$3,'VORSCHLAG DGB'!$B$3-H104,0))</f>
        <v>0</v>
      </c>
      <c r="J104" s="14">
        <f t="shared" si="63"/>
        <v>910</v>
      </c>
      <c r="K104" s="17"/>
      <c r="L104" s="14">
        <v>982</v>
      </c>
      <c r="M104" s="14">
        <f>IF(L104="","",IF(L104&lt;'VORSCHLAG DGB'!$B$4,'VORSCHLAG DGB'!$B$4-L104,0))</f>
        <v>0</v>
      </c>
      <c r="N104" s="14">
        <f t="shared" si="64"/>
        <v>982</v>
      </c>
      <c r="O104" s="17"/>
      <c r="P104" s="14"/>
      <c r="Q104" s="14" t="str">
        <f>IF(P104="","",IF(P104="","",IF(P104&lt;'VORSCHLAG DGB'!$B$5,'VORSCHLAG DGB'!$B$5-P104,0)))</f>
        <v/>
      </c>
      <c r="R104" s="14" t="str">
        <f t="shared" si="65"/>
        <v/>
      </c>
      <c r="S104" s="17"/>
      <c r="T104" s="2">
        <f t="shared" si="66"/>
        <v>32784</v>
      </c>
      <c r="U104" s="2" t="str">
        <f t="shared" si="67"/>
        <v/>
      </c>
      <c r="V104" s="2">
        <f t="shared" si="68"/>
        <v>32784</v>
      </c>
      <c r="W104" s="2">
        <f t="shared" si="58"/>
        <v>910.66666666666663</v>
      </c>
      <c r="X104" s="2">
        <f t="shared" si="59"/>
        <v>910.66666666666663</v>
      </c>
      <c r="Y104" s="23"/>
      <c r="Z104" s="2">
        <v>787</v>
      </c>
      <c r="AA104" s="2">
        <f>IF(Z104="","",IF(Z104&lt;'VORSCHLAG DGB'!$B$2,'VORSCHLAG DGB'!$B$2-Z104,0))</f>
        <v>0</v>
      </c>
      <c r="AB104" s="2">
        <f t="shared" si="69"/>
        <v>787</v>
      </c>
      <c r="AC104" s="2">
        <v>847</v>
      </c>
      <c r="AD104" s="2">
        <f>IF(AC104="","",IF(AC104&lt;'VORSCHLAG DGB'!$B$3,'VORSCHLAG DGB'!$B$3-AC104,0))</f>
        <v>0</v>
      </c>
      <c r="AE104" s="2">
        <f t="shared" si="70"/>
        <v>847</v>
      </c>
      <c r="AF104" s="2">
        <v>917</v>
      </c>
      <c r="AG104" s="2">
        <f>IF(AF104="","",IF(AF104&lt;'VORSCHLAG DGB'!$B$4,'VORSCHLAG DGB'!$B$4-AF104,0))</f>
        <v>0</v>
      </c>
      <c r="AH104" s="2">
        <f t="shared" si="71"/>
        <v>917</v>
      </c>
      <c r="AI104" s="2"/>
      <c r="AJ104" s="2" t="str">
        <f>IF(AI104="","",IF(AI104&lt;'VORSCHLAG DGB'!$B$5,'VORSCHLAG DGB'!$B$5-AI104,0))</f>
        <v/>
      </c>
      <c r="AK104" s="2" t="str">
        <f t="shared" si="72"/>
        <v/>
      </c>
      <c r="AL104" s="2">
        <f t="shared" si="73"/>
        <v>30612</v>
      </c>
      <c r="AM104" s="2" t="str">
        <f t="shared" si="74"/>
        <v/>
      </c>
      <c r="AN104" s="2">
        <f t="shared" si="75"/>
        <v>30612</v>
      </c>
      <c r="AO104" s="2">
        <f t="shared" si="60"/>
        <v>850.33333333333337</v>
      </c>
      <c r="AP104" s="2">
        <f t="shared" si="61"/>
        <v>850.33333333333337</v>
      </c>
    </row>
    <row r="105" spans="1:42" x14ac:dyDescent="0.25">
      <c r="A105" t="s">
        <v>91</v>
      </c>
      <c r="B105" s="19" t="s">
        <v>247</v>
      </c>
      <c r="C105" s="3">
        <v>42</v>
      </c>
      <c r="D105" s="2">
        <v>648</v>
      </c>
      <c r="E105" s="14">
        <f>IF(D105="","",IF(D105&lt;'VORSCHLAG DGB'!$B$2,'VORSCHLAG DGB'!B$2-D105,0))</f>
        <v>0</v>
      </c>
      <c r="F105" s="14">
        <f t="shared" si="62"/>
        <v>648</v>
      </c>
      <c r="G105" s="17"/>
      <c r="H105" s="14">
        <v>660</v>
      </c>
      <c r="I105" s="14">
        <f>IF(H105="","",IF(H105&lt;'VORSCHLAG DGB'!$B$3,'VORSCHLAG DGB'!$B$3-H105,0))</f>
        <v>36</v>
      </c>
      <c r="J105" s="14">
        <f t="shared" si="63"/>
        <v>696</v>
      </c>
      <c r="K105" s="17"/>
      <c r="L105" s="14">
        <v>734</v>
      </c>
      <c r="M105" s="14">
        <f>IF(L105="","",IF(L105&lt;'VORSCHLAG DGB'!$B$4,'VORSCHLAG DGB'!$B$4-L105,0))</f>
        <v>34</v>
      </c>
      <c r="N105" s="14">
        <f t="shared" si="64"/>
        <v>768</v>
      </c>
      <c r="O105" s="17"/>
      <c r="P105" s="14">
        <v>771</v>
      </c>
      <c r="Q105" s="14">
        <f>IF(P105="","",IF(P105="","",IF(P105&lt;'VORSCHLAG DGB'!$B$5,'VORSCHLAG DGB'!$B$5-P105,0)))</f>
        <v>25</v>
      </c>
      <c r="R105" s="14">
        <f t="shared" si="65"/>
        <v>796</v>
      </c>
      <c r="S105" s="17"/>
      <c r="T105" s="2">
        <f t="shared" si="66"/>
        <v>29130</v>
      </c>
      <c r="U105" s="2">
        <f t="shared" si="67"/>
        <v>990</v>
      </c>
      <c r="V105" s="2">
        <f t="shared" si="68"/>
        <v>30120</v>
      </c>
      <c r="W105" s="2">
        <f>(12*D105+12*H105+12*L105+(C105-36)*P105)/C105</f>
        <v>693.57142857142856</v>
      </c>
      <c r="X105" s="2">
        <f>IF(D105="","",(F105*12+J105*12+N105*12+(C105-36)*R105)/C105)</f>
        <v>717.14285714285711</v>
      </c>
      <c r="Y105" s="23"/>
      <c r="Z105" s="2"/>
      <c r="AA105" s="2" t="str">
        <f>IF(Z105="","",IF(Z105&lt;'VORSCHLAG DGB'!$B$2,'VORSCHLAG DGB'!$B$2-Z105,0))</f>
        <v/>
      </c>
      <c r="AB105" s="2" t="str">
        <f t="shared" si="69"/>
        <v/>
      </c>
      <c r="AC105" s="2"/>
      <c r="AD105" s="2" t="str">
        <f>IF(AC105="","",IF(AC105&lt;'VORSCHLAG DGB'!$B$3,'VORSCHLAG DGB'!$B$3-AC105,0))</f>
        <v/>
      </c>
      <c r="AE105" s="2" t="str">
        <f t="shared" si="70"/>
        <v/>
      </c>
      <c r="AF105" s="2"/>
      <c r="AG105" s="2" t="str">
        <f>IF(AF105="","",IF(AF105&lt;'VORSCHLAG DGB'!$B$4,'VORSCHLAG DGB'!$B$4-AF105,0))</f>
        <v/>
      </c>
      <c r="AH105" s="2" t="str">
        <f t="shared" si="71"/>
        <v/>
      </c>
      <c r="AI105" s="2"/>
      <c r="AJ105" s="2" t="str">
        <f>IF(AI105="","",IF(AI105&lt;'VORSCHLAG DGB'!$B$5,'VORSCHLAG DGB'!$B$5-AI105,0))</f>
        <v/>
      </c>
      <c r="AK105" s="2" t="str">
        <f t="shared" si="72"/>
        <v/>
      </c>
      <c r="AL105" s="2" t="str">
        <f t="shared" si="73"/>
        <v/>
      </c>
      <c r="AM105" s="2" t="str">
        <f t="shared" si="74"/>
        <v/>
      </c>
      <c r="AN105" s="2" t="str">
        <f t="shared" si="75"/>
        <v/>
      </c>
      <c r="AO105" s="2" t="str">
        <f>IF(Z105="","",(Z105*12+AC105*12+AF105*12+(C105-36)*AI105)/C105)</f>
        <v/>
      </c>
      <c r="AP105" s="2" t="str">
        <f>IF(Z105="","",(12*AB105+12*AE105+12*AH105+(C105-36)*AK105)/C105)</f>
        <v/>
      </c>
    </row>
    <row r="106" spans="1:42" x14ac:dyDescent="0.25">
      <c r="A106" t="s">
        <v>92</v>
      </c>
      <c r="B106" s="19" t="s">
        <v>246</v>
      </c>
      <c r="C106" s="3">
        <v>36</v>
      </c>
      <c r="D106" s="2">
        <v>687</v>
      </c>
      <c r="E106" s="14">
        <f>IF(D106="","",IF(D106&lt;'VORSCHLAG DGB'!$B$2,'VORSCHLAG DGB'!B$2-D106,0))</f>
        <v>0</v>
      </c>
      <c r="F106" s="14">
        <f t="shared" si="62"/>
        <v>687</v>
      </c>
      <c r="G106" s="17"/>
      <c r="H106" s="14">
        <v>782</v>
      </c>
      <c r="I106" s="14">
        <f>IF(H106="","",IF(H106&lt;'VORSCHLAG DGB'!$B$3,'VORSCHLAG DGB'!$B$3-H106,0))</f>
        <v>0</v>
      </c>
      <c r="J106" s="14">
        <f t="shared" si="63"/>
        <v>782</v>
      </c>
      <c r="K106" s="17"/>
      <c r="L106" s="14">
        <v>884</v>
      </c>
      <c r="M106" s="14">
        <f>IF(L106="","",IF(L106&lt;'VORSCHLAG DGB'!$B$4,'VORSCHLAG DGB'!$B$4-L106,0))</f>
        <v>0</v>
      </c>
      <c r="N106" s="14">
        <f t="shared" si="64"/>
        <v>884</v>
      </c>
      <c r="O106" s="17"/>
      <c r="P106" s="14"/>
      <c r="Q106" s="14" t="str">
        <f>IF(P106="","",IF(P106="","",IF(P106&lt;'VORSCHLAG DGB'!$B$5,'VORSCHLAG DGB'!$B$5-P106,0)))</f>
        <v/>
      </c>
      <c r="R106" s="14" t="str">
        <f t="shared" si="65"/>
        <v/>
      </c>
      <c r="S106" s="17"/>
      <c r="T106" s="2">
        <f t="shared" si="66"/>
        <v>28236</v>
      </c>
      <c r="U106" s="2" t="str">
        <f t="shared" si="67"/>
        <v/>
      </c>
      <c r="V106" s="2">
        <f t="shared" si="68"/>
        <v>28236</v>
      </c>
      <c r="W106" s="2">
        <f>(D106*12+H106*12+L106*12)/36</f>
        <v>784.33333333333337</v>
      </c>
      <c r="X106" s="2">
        <f>(F106*12+J106*12+N106*12)/$C106</f>
        <v>784.33333333333337</v>
      </c>
      <c r="Y106" s="23"/>
      <c r="Z106" s="2">
        <v>585</v>
      </c>
      <c r="AA106" s="2">
        <f>IF(Z106="","",IF(Z106&lt;'VORSCHLAG DGB'!$B$2,'VORSCHLAG DGB'!$B$2-Z106,0))</f>
        <v>50</v>
      </c>
      <c r="AB106" s="2">
        <f t="shared" si="69"/>
        <v>635</v>
      </c>
      <c r="AC106" s="2">
        <v>669</v>
      </c>
      <c r="AD106" s="2">
        <f>IF(AC106="","",IF(AC106&lt;'VORSCHLAG DGB'!$B$3,'VORSCHLAG DGB'!$B$3-AC106,0))</f>
        <v>27</v>
      </c>
      <c r="AE106" s="2">
        <f t="shared" si="70"/>
        <v>696</v>
      </c>
      <c r="AF106" s="2">
        <v>753</v>
      </c>
      <c r="AG106" s="2">
        <f>IF(AF106="","",IF(AF106&lt;'VORSCHLAG DGB'!$B$4,'VORSCHLAG DGB'!$B$4-AF106,0))</f>
        <v>15</v>
      </c>
      <c r="AH106" s="2">
        <f t="shared" si="71"/>
        <v>768</v>
      </c>
      <c r="AI106" s="2"/>
      <c r="AJ106" s="2" t="str">
        <f>IF(AI106="","",IF(AI106&lt;'VORSCHLAG DGB'!$B$5,'VORSCHLAG DGB'!$B$5-AI106,0))</f>
        <v/>
      </c>
      <c r="AK106" s="2" t="str">
        <f t="shared" si="72"/>
        <v/>
      </c>
      <c r="AL106" s="2">
        <f t="shared" si="73"/>
        <v>24084</v>
      </c>
      <c r="AM106" s="2">
        <f t="shared" si="74"/>
        <v>1104</v>
      </c>
      <c r="AN106" s="2">
        <f t="shared" si="75"/>
        <v>25188</v>
      </c>
      <c r="AO106" s="2">
        <f>IF(Z106="","",(Z106*12+AC106*12+AF106*12)/C106)</f>
        <v>669</v>
      </c>
      <c r="AP106" s="2">
        <f>IF(Z106="","",(AB106*12+AE106*12+AH106*12)/$C106)</f>
        <v>699.66666666666663</v>
      </c>
    </row>
    <row r="107" spans="1:42" x14ac:dyDescent="0.25">
      <c r="A107" t="s">
        <v>93</v>
      </c>
      <c r="B107" s="19" t="s">
        <v>246</v>
      </c>
      <c r="C107" s="3">
        <v>42</v>
      </c>
      <c r="D107" s="2">
        <v>975</v>
      </c>
      <c r="E107" s="14">
        <f>IF(D107="","",IF(D107&lt;'VORSCHLAG DGB'!$B$2,'VORSCHLAG DGB'!B$2-D107,0))</f>
        <v>0</v>
      </c>
      <c r="F107" s="14">
        <f t="shared" si="62"/>
        <v>975</v>
      </c>
      <c r="G107" s="17"/>
      <c r="H107" s="14">
        <v>1028</v>
      </c>
      <c r="I107" s="14">
        <f>IF(H107="","",IF(H107&lt;'VORSCHLAG DGB'!$B$3,'VORSCHLAG DGB'!$B$3-H107,0))</f>
        <v>0</v>
      </c>
      <c r="J107" s="14">
        <f t="shared" si="63"/>
        <v>1028</v>
      </c>
      <c r="K107" s="17"/>
      <c r="L107" s="14">
        <v>1104</v>
      </c>
      <c r="M107" s="14">
        <f>IF(L107="","",IF(L107&lt;'VORSCHLAG DGB'!$B$4,'VORSCHLAG DGB'!$B$4-L107,0))</f>
        <v>0</v>
      </c>
      <c r="N107" s="14">
        <f t="shared" si="64"/>
        <v>1104</v>
      </c>
      <c r="O107" s="17"/>
      <c r="P107" s="14">
        <v>1163</v>
      </c>
      <c r="Q107" s="14">
        <f>IF(P107="","",IF(P107="","",IF(P107&lt;'VORSCHLAG DGB'!$B$5,'VORSCHLAG DGB'!$B$5-P107,0)))</f>
        <v>0</v>
      </c>
      <c r="R107" s="14">
        <f t="shared" si="65"/>
        <v>1163</v>
      </c>
      <c r="S107" s="17"/>
      <c r="T107" s="2">
        <f t="shared" si="66"/>
        <v>44262</v>
      </c>
      <c r="U107" s="2" t="str">
        <f t="shared" si="67"/>
        <v/>
      </c>
      <c r="V107" s="2">
        <f t="shared" si="68"/>
        <v>44262</v>
      </c>
      <c r="W107" s="2">
        <f>(12*D107+12*H107+12*L107+(C107-36)*P107)/C107</f>
        <v>1053.8571428571429</v>
      </c>
      <c r="X107" s="2">
        <f>IF(D107="","",(F107*12+J107*12+N107*12+(C107-36)*R107)/C107)</f>
        <v>1053.8571428571429</v>
      </c>
      <c r="Y107" s="23"/>
      <c r="Z107" s="2">
        <v>958</v>
      </c>
      <c r="AA107" s="2">
        <f>IF(Z107="","",IF(Z107&lt;'VORSCHLAG DGB'!$B$2,'VORSCHLAG DGB'!$B$2-Z107,0))</f>
        <v>0</v>
      </c>
      <c r="AB107" s="2">
        <f t="shared" si="69"/>
        <v>958</v>
      </c>
      <c r="AC107" s="2">
        <v>1012</v>
      </c>
      <c r="AD107" s="2">
        <f>IF(AC107="","",IF(AC107&lt;'VORSCHLAG DGB'!$B$3,'VORSCHLAG DGB'!$B$3-AC107,0))</f>
        <v>0</v>
      </c>
      <c r="AE107" s="2">
        <f t="shared" si="70"/>
        <v>1012</v>
      </c>
      <c r="AF107" s="2">
        <v>1071</v>
      </c>
      <c r="AG107" s="2">
        <f>IF(AF107="","",IF(AF107&lt;'VORSCHLAG DGB'!$B$4,'VORSCHLAG DGB'!$B$4-AF107,0))</f>
        <v>0</v>
      </c>
      <c r="AH107" s="2">
        <f t="shared" si="71"/>
        <v>1071</v>
      </c>
      <c r="AI107" s="2">
        <v>1122</v>
      </c>
      <c r="AJ107" s="2">
        <f>IF(AI107="","",IF(AI107&lt;'VORSCHLAG DGB'!$B$5,'VORSCHLAG DGB'!$B$5-AI107,0))</f>
        <v>0</v>
      </c>
      <c r="AK107" s="2">
        <f t="shared" si="72"/>
        <v>1122</v>
      </c>
      <c r="AL107" s="2">
        <f t="shared" si="73"/>
        <v>43224</v>
      </c>
      <c r="AM107" s="2" t="str">
        <f t="shared" si="74"/>
        <v/>
      </c>
      <c r="AN107" s="2">
        <f t="shared" si="75"/>
        <v>43224</v>
      </c>
      <c r="AO107" s="2">
        <f>IF(Z107="","",(Z107*12+AC107*12+AF107*12+(C107-36)*AI107)/C107)</f>
        <v>1029.1428571428571</v>
      </c>
      <c r="AP107" s="2">
        <f>IF(Z107="","",(12*AB107+12*AE107+12*AH107+(C107-36)*AK107)/C107)</f>
        <v>1029.1428571428571</v>
      </c>
    </row>
    <row r="108" spans="1:42" x14ac:dyDescent="0.25">
      <c r="A108" t="s">
        <v>94</v>
      </c>
      <c r="B108" s="19" t="s">
        <v>247</v>
      </c>
      <c r="C108" s="3">
        <v>42</v>
      </c>
      <c r="D108" s="2">
        <v>713</v>
      </c>
      <c r="E108" s="14">
        <f>IF(D108="","",IF(D108&lt;'VORSCHLAG DGB'!$B$2,'VORSCHLAG DGB'!B$2-D108,0))</f>
        <v>0</v>
      </c>
      <c r="F108" s="14">
        <f t="shared" si="62"/>
        <v>713</v>
      </c>
      <c r="G108" s="17"/>
      <c r="H108" s="14">
        <v>756</v>
      </c>
      <c r="I108" s="14">
        <f>IF(H108="","",IF(H108&lt;'VORSCHLAG DGB'!$B$3,'VORSCHLAG DGB'!$B$3-H108,0))</f>
        <v>0</v>
      </c>
      <c r="J108" s="14">
        <f t="shared" si="63"/>
        <v>756</v>
      </c>
      <c r="K108" s="17"/>
      <c r="L108" s="14">
        <v>832</v>
      </c>
      <c r="M108" s="14">
        <f>IF(L108="","",IF(L108&lt;'VORSCHLAG DGB'!$B$4,'VORSCHLAG DGB'!$B$4-L108,0))</f>
        <v>0</v>
      </c>
      <c r="N108" s="14">
        <f t="shared" si="64"/>
        <v>832</v>
      </c>
      <c r="O108" s="17"/>
      <c r="P108" s="14">
        <v>891</v>
      </c>
      <c r="Q108" s="14">
        <f>IF(P108="","",IF(P108="","",IF(P108&lt;'VORSCHLAG DGB'!$B$5,'VORSCHLAG DGB'!$B$5-P108,0)))</f>
        <v>0</v>
      </c>
      <c r="R108" s="14">
        <f t="shared" si="65"/>
        <v>891</v>
      </c>
      <c r="S108" s="17"/>
      <c r="T108" s="2">
        <f t="shared" si="66"/>
        <v>32958</v>
      </c>
      <c r="U108" s="2" t="str">
        <f t="shared" si="67"/>
        <v/>
      </c>
      <c r="V108" s="2">
        <f t="shared" si="68"/>
        <v>32958</v>
      </c>
      <c r="W108" s="2">
        <f>(12*D108+12*H108+12*L108+(C108-36)*P108)/C108</f>
        <v>784.71428571428567</v>
      </c>
      <c r="X108" s="2">
        <f>IF(D108="","",(F108*12+J108*12+N108*12+(C108-36)*R108)/C108)</f>
        <v>784.71428571428567</v>
      </c>
      <c r="Y108" s="23"/>
      <c r="Z108" s="2">
        <v>623</v>
      </c>
      <c r="AA108" s="2">
        <f>IF(Z108="","",IF(Z108&lt;'VORSCHLAG DGB'!$B$2,'VORSCHLAG DGB'!$B$2-Z108,0))</f>
        <v>12</v>
      </c>
      <c r="AB108" s="2">
        <f t="shared" si="69"/>
        <v>635</v>
      </c>
      <c r="AC108" s="2">
        <v>655</v>
      </c>
      <c r="AD108" s="2">
        <f>IF(AC108="","",IF(AC108&lt;'VORSCHLAG DGB'!$B$3,'VORSCHLAG DGB'!$B$3-AC108,0))</f>
        <v>41</v>
      </c>
      <c r="AE108" s="2">
        <f t="shared" si="70"/>
        <v>696</v>
      </c>
      <c r="AF108" s="2">
        <v>694</v>
      </c>
      <c r="AG108" s="2">
        <f>IF(AF108="","",IF(AF108&lt;'VORSCHLAG DGB'!$B$4,'VORSCHLAG DGB'!$B$4-AF108,0))</f>
        <v>74</v>
      </c>
      <c r="AH108" s="2">
        <f t="shared" si="71"/>
        <v>768</v>
      </c>
      <c r="AI108" s="2">
        <v>743</v>
      </c>
      <c r="AJ108" s="2">
        <f>IF(AI108="","",IF(AI108&lt;'VORSCHLAG DGB'!$B$5,'VORSCHLAG DGB'!$B$5-AI108,0))</f>
        <v>53</v>
      </c>
      <c r="AK108" s="2">
        <f t="shared" si="72"/>
        <v>796</v>
      </c>
      <c r="AL108" s="2">
        <f t="shared" si="73"/>
        <v>28122</v>
      </c>
      <c r="AM108" s="2">
        <f t="shared" si="74"/>
        <v>1842</v>
      </c>
      <c r="AN108" s="2">
        <f t="shared" si="75"/>
        <v>29964</v>
      </c>
      <c r="AO108" s="2">
        <f>IF(Z108="","",(Z108*12+AC108*12+AF108*12+(C108-36)*AI108)/C108)</f>
        <v>669.57142857142856</v>
      </c>
      <c r="AP108" s="2">
        <f>IF(Z108="","",(12*AB108+12*AE108+12*AH108+(C108-36)*AK108)/C108)</f>
        <v>713.42857142857144</v>
      </c>
    </row>
    <row r="109" spans="1:42" x14ac:dyDescent="0.25">
      <c r="A109" t="s">
        <v>94</v>
      </c>
      <c r="B109" s="19" t="s">
        <v>246</v>
      </c>
      <c r="C109" s="3">
        <v>42</v>
      </c>
      <c r="D109" s="2">
        <v>786</v>
      </c>
      <c r="E109" s="14">
        <f>IF(D109="","",IF(D109&lt;'VORSCHLAG DGB'!$B$2,'VORSCHLAG DGB'!B$2-D109,0))</f>
        <v>0</v>
      </c>
      <c r="F109" s="14">
        <f t="shared" si="62"/>
        <v>786</v>
      </c>
      <c r="G109" s="17"/>
      <c r="H109" s="14">
        <v>827</v>
      </c>
      <c r="I109" s="14">
        <f>IF(H109="","",IF(H109&lt;'VORSCHLAG DGB'!$B$3,'VORSCHLAG DGB'!$B$3-H109,0))</f>
        <v>0</v>
      </c>
      <c r="J109" s="14">
        <f t="shared" si="63"/>
        <v>827</v>
      </c>
      <c r="K109" s="17"/>
      <c r="L109" s="14">
        <v>911</v>
      </c>
      <c r="M109" s="14">
        <f>IF(L109="","",IF(L109&lt;'VORSCHLAG DGB'!$B$4,'VORSCHLAG DGB'!$B$4-L109,0))</f>
        <v>0</v>
      </c>
      <c r="N109" s="14">
        <f t="shared" si="64"/>
        <v>911</v>
      </c>
      <c r="O109" s="17"/>
      <c r="P109" s="14">
        <v>972</v>
      </c>
      <c r="Q109" s="14">
        <f>IF(P109="","",IF(P109="","",IF(P109&lt;'VORSCHLAG DGB'!$B$5,'VORSCHLAG DGB'!$B$5-P109,0)))</f>
        <v>0</v>
      </c>
      <c r="R109" s="14">
        <f t="shared" si="65"/>
        <v>972</v>
      </c>
      <c r="S109" s="17"/>
      <c r="T109" s="2">
        <f t="shared" si="66"/>
        <v>36120</v>
      </c>
      <c r="U109" s="2" t="str">
        <f t="shared" si="67"/>
        <v/>
      </c>
      <c r="V109" s="2">
        <f t="shared" si="68"/>
        <v>36120</v>
      </c>
      <c r="W109" s="2">
        <f>(12*D109+12*H109+12*L109+(C109-36)*P109)/C109</f>
        <v>860</v>
      </c>
      <c r="X109" s="2">
        <f>IF(D109="","",(F109*12+J109*12+N109*12+(C109-36)*R109)/C109)</f>
        <v>860</v>
      </c>
      <c r="Y109" s="23"/>
      <c r="Z109" s="2">
        <v>623</v>
      </c>
      <c r="AA109" s="2">
        <f>IF(Z109="","",IF(Z109&lt;'VORSCHLAG DGB'!$B$2,'VORSCHLAG DGB'!$B$2-Z109,0))</f>
        <v>12</v>
      </c>
      <c r="AB109" s="2">
        <f t="shared" si="69"/>
        <v>635</v>
      </c>
      <c r="AC109" s="2">
        <v>655</v>
      </c>
      <c r="AD109" s="2">
        <f>IF(AC109="","",IF(AC109&lt;'VORSCHLAG DGB'!$B$3,'VORSCHLAG DGB'!$B$3-AC109,0))</f>
        <v>41</v>
      </c>
      <c r="AE109" s="2">
        <f t="shared" si="70"/>
        <v>696</v>
      </c>
      <c r="AF109" s="2">
        <v>694</v>
      </c>
      <c r="AG109" s="2">
        <f>IF(AF109="","",IF(AF109&lt;'VORSCHLAG DGB'!$B$4,'VORSCHLAG DGB'!$B$4-AF109,0))</f>
        <v>74</v>
      </c>
      <c r="AH109" s="2">
        <f t="shared" si="71"/>
        <v>768</v>
      </c>
      <c r="AI109" s="2">
        <v>743</v>
      </c>
      <c r="AJ109" s="2">
        <f>IF(AI109="","",IF(AI109&lt;'VORSCHLAG DGB'!$B$5,'VORSCHLAG DGB'!$B$5-AI109,0))</f>
        <v>53</v>
      </c>
      <c r="AK109" s="2">
        <f t="shared" si="72"/>
        <v>796</v>
      </c>
      <c r="AL109" s="2">
        <f t="shared" si="73"/>
        <v>28122</v>
      </c>
      <c r="AM109" s="2">
        <f t="shared" si="74"/>
        <v>1842</v>
      </c>
      <c r="AN109" s="2">
        <f t="shared" si="75"/>
        <v>29964</v>
      </c>
      <c r="AO109" s="2">
        <f>IF(Z109="","",(Z109*12+AC109*12+AF109*12+(C109-36)*AI109)/C109)</f>
        <v>669.57142857142856</v>
      </c>
      <c r="AP109" s="2">
        <f>IF(Z109="","",(12*AB109+12*AE109+12*AH109+(C109-36)*AK109)/C109)</f>
        <v>713.42857142857144</v>
      </c>
    </row>
    <row r="110" spans="1:42" x14ac:dyDescent="0.25">
      <c r="A110" t="s">
        <v>95</v>
      </c>
      <c r="B110" s="19" t="s">
        <v>246</v>
      </c>
      <c r="C110" s="3">
        <v>42</v>
      </c>
      <c r="D110" s="2">
        <v>923</v>
      </c>
      <c r="E110" s="14">
        <f>IF(D110="","",IF(D110&lt;'VORSCHLAG DGB'!$B$2,'VORSCHLAG DGB'!B$2-D110,0))</f>
        <v>0</v>
      </c>
      <c r="F110" s="14">
        <f t="shared" si="62"/>
        <v>923</v>
      </c>
      <c r="G110" s="17"/>
      <c r="H110" s="14">
        <v>990</v>
      </c>
      <c r="I110" s="14">
        <f>IF(H110="","",IF(H110&lt;'VORSCHLAG DGB'!$B$3,'VORSCHLAG DGB'!$B$3-H110,0))</f>
        <v>0</v>
      </c>
      <c r="J110" s="14">
        <f t="shared" si="63"/>
        <v>990</v>
      </c>
      <c r="K110" s="17"/>
      <c r="L110" s="14">
        <v>1076</v>
      </c>
      <c r="M110" s="14">
        <f>IF(L110="","",IF(L110&lt;'VORSCHLAG DGB'!$B$4,'VORSCHLAG DGB'!$B$4-L110,0))</f>
        <v>0</v>
      </c>
      <c r="N110" s="14">
        <f t="shared" si="64"/>
        <v>1076</v>
      </c>
      <c r="O110" s="17"/>
      <c r="P110" s="14">
        <v>1154</v>
      </c>
      <c r="Q110" s="14">
        <f>IF(P110="","",IF(P110="","",IF(P110&lt;'VORSCHLAG DGB'!$B$5,'VORSCHLAG DGB'!$B$5-P110,0)))</f>
        <v>0</v>
      </c>
      <c r="R110" s="14">
        <f t="shared" si="65"/>
        <v>1154</v>
      </c>
      <c r="S110" s="17"/>
      <c r="T110" s="2">
        <f t="shared" si="66"/>
        <v>42792</v>
      </c>
      <c r="U110" s="2" t="str">
        <f t="shared" si="67"/>
        <v/>
      </c>
      <c r="V110" s="2">
        <f t="shared" si="68"/>
        <v>42792</v>
      </c>
      <c r="W110" s="2">
        <f>(12*D110+12*H110+12*L110+(C110-36)*P110)/C110</f>
        <v>1018.8571428571429</v>
      </c>
      <c r="X110" s="2">
        <f>IF(D110="","",(F110*12+J110*12+N110*12+(C110-36)*R110)/C110)</f>
        <v>1018.8571428571429</v>
      </c>
      <c r="Y110" s="23"/>
      <c r="Z110" s="2"/>
      <c r="AA110" s="2" t="str">
        <f>IF(Z110="","",IF(Z110&lt;'VORSCHLAG DGB'!$B$2,'VORSCHLAG DGB'!$B$2-Z110,0))</f>
        <v/>
      </c>
      <c r="AB110" s="2" t="str">
        <f t="shared" si="69"/>
        <v/>
      </c>
      <c r="AC110" s="2"/>
      <c r="AD110" s="2" t="str">
        <f>IF(AC110="","",IF(AC110&lt;'VORSCHLAG DGB'!$B$3,'VORSCHLAG DGB'!$B$3-AC110,0))</f>
        <v/>
      </c>
      <c r="AE110" s="2" t="str">
        <f t="shared" si="70"/>
        <v/>
      </c>
      <c r="AF110" s="2"/>
      <c r="AG110" s="2" t="str">
        <f>IF(AF110="","",IF(AF110&lt;'VORSCHLAG DGB'!$B$4,'VORSCHLAG DGB'!$B$4-AF110,0))</f>
        <v/>
      </c>
      <c r="AH110" s="2" t="str">
        <f t="shared" si="71"/>
        <v/>
      </c>
      <c r="AI110" s="2"/>
      <c r="AJ110" s="2" t="str">
        <f>IF(AI110="","",IF(AI110&lt;'VORSCHLAG DGB'!$B$5,'VORSCHLAG DGB'!$B$5-AI110,0))</f>
        <v/>
      </c>
      <c r="AK110" s="2" t="str">
        <f t="shared" si="72"/>
        <v/>
      </c>
      <c r="AL110" s="2" t="str">
        <f t="shared" si="73"/>
        <v/>
      </c>
      <c r="AM110" s="2" t="str">
        <f t="shared" si="74"/>
        <v/>
      </c>
      <c r="AN110" s="2" t="str">
        <f t="shared" si="75"/>
        <v/>
      </c>
      <c r="AO110" s="2" t="str">
        <f>IF(Z110="","",(Z110*12+AC110*12+AF110*12+(C110-36)*AI110)/C110)</f>
        <v/>
      </c>
      <c r="AP110" s="2" t="str">
        <f>IF(Z110="","",(12*AB110+12*AE110+12*AH110+(C110-36)*AK110)/C110)</f>
        <v/>
      </c>
    </row>
    <row r="111" spans="1:42" x14ac:dyDescent="0.25">
      <c r="A111" t="s">
        <v>96</v>
      </c>
      <c r="B111" s="19" t="s">
        <v>247</v>
      </c>
      <c r="C111" s="3">
        <v>42</v>
      </c>
      <c r="D111" s="2">
        <v>571</v>
      </c>
      <c r="E111" s="14">
        <f>IF(D111="","",IF(D111&lt;'VORSCHLAG DGB'!$B$2,'VORSCHLAG DGB'!B$2-D111,0))</f>
        <v>64</v>
      </c>
      <c r="F111" s="14">
        <f t="shared" si="62"/>
        <v>635</v>
      </c>
      <c r="G111" s="17"/>
      <c r="H111" s="14">
        <v>614</v>
      </c>
      <c r="I111" s="14">
        <f>IF(H111="","",IF(H111&lt;'VORSCHLAG DGB'!$B$3,'VORSCHLAG DGB'!$B$3-H111,0))</f>
        <v>82</v>
      </c>
      <c r="J111" s="14">
        <f t="shared" si="63"/>
        <v>696</v>
      </c>
      <c r="K111" s="17"/>
      <c r="L111" s="14">
        <v>699</v>
      </c>
      <c r="M111" s="14">
        <f>IF(L111="","",IF(L111&lt;'VORSCHLAG DGB'!$B$4,'VORSCHLAG DGB'!$B$4-L111,0))</f>
        <v>69</v>
      </c>
      <c r="N111" s="14">
        <f t="shared" si="64"/>
        <v>768</v>
      </c>
      <c r="O111" s="17"/>
      <c r="P111" s="14">
        <v>748</v>
      </c>
      <c r="Q111" s="14">
        <f>IF(P111="","",IF(P111="","",IF(P111&lt;'VORSCHLAG DGB'!$B$5,'VORSCHLAG DGB'!$B$5-P111,0)))</f>
        <v>48</v>
      </c>
      <c r="R111" s="14">
        <f t="shared" si="65"/>
        <v>796</v>
      </c>
      <c r="S111" s="17"/>
      <c r="T111" s="2">
        <f t="shared" si="66"/>
        <v>27096</v>
      </c>
      <c r="U111" s="2">
        <f t="shared" si="67"/>
        <v>2868</v>
      </c>
      <c r="V111" s="2">
        <f t="shared" si="68"/>
        <v>29964</v>
      </c>
      <c r="W111" s="2">
        <f>(12*D111+12*H111+12*L111+(C111-36)*P111)/C111</f>
        <v>645.14285714285711</v>
      </c>
      <c r="X111" s="2">
        <f>IF(D111="","",(F111*12+J111*12+N111*12+(C111-36)*R111)/C111)</f>
        <v>713.42857142857144</v>
      </c>
      <c r="Y111" s="23"/>
      <c r="Z111" s="2"/>
      <c r="AA111" s="2" t="str">
        <f>IF(Z111="","",IF(Z111&lt;'VORSCHLAG DGB'!$B$2,'VORSCHLAG DGB'!$B$2-Z111,0))</f>
        <v/>
      </c>
      <c r="AB111" s="2" t="str">
        <f t="shared" si="69"/>
        <v/>
      </c>
      <c r="AC111" s="2"/>
      <c r="AD111" s="2" t="str">
        <f>IF(AC111="","",IF(AC111&lt;'VORSCHLAG DGB'!$B$3,'VORSCHLAG DGB'!$B$3-AC111,0))</f>
        <v/>
      </c>
      <c r="AE111" s="2" t="str">
        <f t="shared" si="70"/>
        <v/>
      </c>
      <c r="AF111" s="2"/>
      <c r="AG111" s="2" t="str">
        <f>IF(AF111="","",IF(AF111&lt;'VORSCHLAG DGB'!$B$4,'VORSCHLAG DGB'!$B$4-AF111,0))</f>
        <v/>
      </c>
      <c r="AH111" s="2" t="str">
        <f t="shared" si="71"/>
        <v/>
      </c>
      <c r="AI111" s="2"/>
      <c r="AJ111" s="2" t="str">
        <f>IF(AI111="","",IF(AI111&lt;'VORSCHLAG DGB'!$B$5,'VORSCHLAG DGB'!$B$5-AI111,0))</f>
        <v/>
      </c>
      <c r="AK111" s="2" t="str">
        <f t="shared" si="72"/>
        <v/>
      </c>
      <c r="AL111" s="2" t="str">
        <f t="shared" si="73"/>
        <v/>
      </c>
      <c r="AM111" s="2" t="str">
        <f t="shared" si="74"/>
        <v/>
      </c>
      <c r="AN111" s="2" t="str">
        <f t="shared" si="75"/>
        <v/>
      </c>
      <c r="AO111" s="2" t="str">
        <f>IF(Z111="","",(Z111*12+AC111*12+AF111*12+(C111-36)*AI111)/C111)</f>
        <v/>
      </c>
      <c r="AP111" s="2" t="str">
        <f>IF(Z111="","",(12*AB111+12*AE111+12*AH111+(C111-36)*AK111)/C111)</f>
        <v/>
      </c>
    </row>
    <row r="112" spans="1:42" x14ac:dyDescent="0.25">
      <c r="A112" t="s">
        <v>97</v>
      </c>
      <c r="B112" s="19" t="s">
        <v>249</v>
      </c>
      <c r="C112" s="3">
        <v>36</v>
      </c>
      <c r="D112" s="2">
        <v>611</v>
      </c>
      <c r="E112" s="14">
        <f>IF(D112="","",IF(D112&lt;'VORSCHLAG DGB'!$B$2,'VORSCHLAG DGB'!B$2-D112,0))</f>
        <v>24</v>
      </c>
      <c r="F112" s="14">
        <f t="shared" si="62"/>
        <v>635</v>
      </c>
      <c r="G112" s="17"/>
      <c r="H112" s="14">
        <v>659</v>
      </c>
      <c r="I112" s="14">
        <f>IF(H112="","",IF(H112&lt;'VORSCHLAG DGB'!$B$3,'VORSCHLAG DGB'!$B$3-H112,0))</f>
        <v>37</v>
      </c>
      <c r="J112" s="14">
        <f t="shared" si="63"/>
        <v>696</v>
      </c>
      <c r="K112" s="17"/>
      <c r="L112" s="14">
        <v>714</v>
      </c>
      <c r="M112" s="14">
        <f>IF(L112="","",IF(L112&lt;'VORSCHLAG DGB'!$B$4,'VORSCHLAG DGB'!$B$4-L112,0))</f>
        <v>54</v>
      </c>
      <c r="N112" s="14">
        <f t="shared" si="64"/>
        <v>768</v>
      </c>
      <c r="O112" s="17"/>
      <c r="P112" s="14"/>
      <c r="Q112" s="14" t="str">
        <f>IF(P112="","",IF(P112="","",IF(P112&lt;'VORSCHLAG DGB'!$B$5,'VORSCHLAG DGB'!$B$5-P112,0)))</f>
        <v/>
      </c>
      <c r="R112" s="14" t="str">
        <f t="shared" si="65"/>
        <v/>
      </c>
      <c r="S112" s="17"/>
      <c r="T112" s="2">
        <f t="shared" si="66"/>
        <v>23808</v>
      </c>
      <c r="U112" s="2">
        <f t="shared" si="67"/>
        <v>1380</v>
      </c>
      <c r="V112" s="2">
        <f t="shared" si="68"/>
        <v>25188</v>
      </c>
      <c r="W112" s="2">
        <f>(D112*12+H112*12+L112*12)/36</f>
        <v>661.33333333333337</v>
      </c>
      <c r="X112" s="2">
        <f>(F112*12+J112*12+N112*12)/$C112</f>
        <v>699.66666666666663</v>
      </c>
      <c r="Y112" s="23"/>
      <c r="Z112" s="2">
        <v>556</v>
      </c>
      <c r="AA112" s="2">
        <f>IF(Z112="","",IF(Z112&lt;'VORSCHLAG DGB'!$B$2,'VORSCHLAG DGB'!$B$2-Z112,0))</f>
        <v>79</v>
      </c>
      <c r="AB112" s="2">
        <f t="shared" si="69"/>
        <v>635</v>
      </c>
      <c r="AC112" s="2">
        <v>602</v>
      </c>
      <c r="AD112" s="2">
        <f>IF(AC112="","",IF(AC112&lt;'VORSCHLAG DGB'!$B$3,'VORSCHLAG DGB'!$B$3-AC112,0))</f>
        <v>94</v>
      </c>
      <c r="AE112" s="2">
        <f t="shared" si="70"/>
        <v>696</v>
      </c>
      <c r="AF112" s="2">
        <v>663</v>
      </c>
      <c r="AG112" s="2">
        <f>IF(AF112="","",IF(AF112&lt;'VORSCHLAG DGB'!$B$4,'VORSCHLAG DGB'!$B$4-AF112,0))</f>
        <v>105</v>
      </c>
      <c r="AH112" s="2">
        <f t="shared" si="71"/>
        <v>768</v>
      </c>
      <c r="AI112" s="2"/>
      <c r="AJ112" s="2" t="str">
        <f>IF(AI112="","",IF(AI112&lt;'VORSCHLAG DGB'!$B$5,'VORSCHLAG DGB'!$B$5-AI112,0))</f>
        <v/>
      </c>
      <c r="AK112" s="2" t="str">
        <f t="shared" si="72"/>
        <v/>
      </c>
      <c r="AL112" s="2">
        <f t="shared" si="73"/>
        <v>21852</v>
      </c>
      <c r="AM112" s="2">
        <f t="shared" si="74"/>
        <v>3336</v>
      </c>
      <c r="AN112" s="2">
        <f t="shared" si="75"/>
        <v>25188</v>
      </c>
      <c r="AO112" s="2">
        <f>IF(Z112="","",(Z112*12+AC112*12+AF112*12)/C112)</f>
        <v>607</v>
      </c>
      <c r="AP112" s="2">
        <f>IF(Z112="","",(AB112*12+AE112*12+AH112*12)/$C112)</f>
        <v>699.66666666666663</v>
      </c>
    </row>
    <row r="113" spans="1:42" x14ac:dyDescent="0.25">
      <c r="A113" t="s">
        <v>98</v>
      </c>
      <c r="B113" s="19" t="s">
        <v>247</v>
      </c>
      <c r="C113" s="3">
        <v>36</v>
      </c>
      <c r="D113" s="2">
        <v>600</v>
      </c>
      <c r="E113" s="14">
        <f>IF(D113="","",IF(D113&lt;'VORSCHLAG DGB'!$B$2,'VORSCHLAG DGB'!B$2-D113,0))</f>
        <v>35</v>
      </c>
      <c r="F113" s="14">
        <f t="shared" si="62"/>
        <v>635</v>
      </c>
      <c r="G113" s="17"/>
      <c r="H113" s="14">
        <v>660</v>
      </c>
      <c r="I113" s="14">
        <f>IF(H113="","",IF(H113&lt;'VORSCHLAG DGB'!$B$3,'VORSCHLAG DGB'!$B$3-H113,0))</f>
        <v>36</v>
      </c>
      <c r="J113" s="14">
        <f t="shared" si="63"/>
        <v>696</v>
      </c>
      <c r="K113" s="17"/>
      <c r="L113" s="14">
        <v>820</v>
      </c>
      <c r="M113" s="14">
        <f>IF(L113="","",IF(L113&lt;'VORSCHLAG DGB'!$B$4,'VORSCHLAG DGB'!$B$4-L113,0))</f>
        <v>0</v>
      </c>
      <c r="N113" s="14">
        <f t="shared" si="64"/>
        <v>820</v>
      </c>
      <c r="O113" s="17"/>
      <c r="P113" s="14"/>
      <c r="Q113" s="14" t="str">
        <f>IF(P113="","",IF(P113="","",IF(P113&lt;'VORSCHLAG DGB'!$B$5,'VORSCHLAG DGB'!$B$5-P113,0)))</f>
        <v/>
      </c>
      <c r="R113" s="14" t="str">
        <f t="shared" si="65"/>
        <v/>
      </c>
      <c r="S113" s="17"/>
      <c r="T113" s="2">
        <f t="shared" si="66"/>
        <v>24960</v>
      </c>
      <c r="U113" s="2">
        <f t="shared" si="67"/>
        <v>852</v>
      </c>
      <c r="V113" s="2">
        <f t="shared" si="68"/>
        <v>25812</v>
      </c>
      <c r="W113" s="2">
        <f>(D113*12+H113*12+L113*12)/36</f>
        <v>693.33333333333337</v>
      </c>
      <c r="X113" s="2">
        <f>(F113*12+J113*12+N113*12)/$C113</f>
        <v>717</v>
      </c>
      <c r="Y113" s="23"/>
      <c r="Z113" s="2">
        <v>600</v>
      </c>
      <c r="AA113" s="2">
        <f>IF(Z113="","",IF(Z113&lt;'VORSCHLAG DGB'!$B$2,'VORSCHLAG DGB'!$B$2-Z113,0))</f>
        <v>35</v>
      </c>
      <c r="AB113" s="2">
        <f t="shared" si="69"/>
        <v>635</v>
      </c>
      <c r="AC113" s="2">
        <v>660</v>
      </c>
      <c r="AD113" s="2">
        <f>IF(AC113="","",IF(AC113&lt;'VORSCHLAG DGB'!$B$3,'VORSCHLAG DGB'!$B$3-AC113,0))</f>
        <v>36</v>
      </c>
      <c r="AE113" s="2">
        <f t="shared" si="70"/>
        <v>696</v>
      </c>
      <c r="AF113" s="2">
        <v>820</v>
      </c>
      <c r="AG113" s="2">
        <f>IF(AF113="","",IF(AF113&lt;'VORSCHLAG DGB'!$B$4,'VORSCHLAG DGB'!$B$4-AF113,0))</f>
        <v>0</v>
      </c>
      <c r="AH113" s="2">
        <f t="shared" si="71"/>
        <v>820</v>
      </c>
      <c r="AI113" s="2"/>
      <c r="AJ113" s="2" t="str">
        <f>IF(AI113="","",IF(AI113&lt;'VORSCHLAG DGB'!$B$5,'VORSCHLAG DGB'!$B$5-AI113,0))</f>
        <v/>
      </c>
      <c r="AK113" s="2" t="str">
        <f t="shared" si="72"/>
        <v/>
      </c>
      <c r="AL113" s="2">
        <f t="shared" si="73"/>
        <v>24960</v>
      </c>
      <c r="AM113" s="2">
        <f t="shared" si="74"/>
        <v>852</v>
      </c>
      <c r="AN113" s="2">
        <f t="shared" si="75"/>
        <v>25812</v>
      </c>
      <c r="AO113" s="2">
        <f>IF(Z113="","",(Z113*12+AC113*12+AF113*12)/C113)</f>
        <v>693.33333333333337</v>
      </c>
      <c r="AP113" s="2">
        <f>IF(Z113="","",(AB113*12+AE113*12+AH113*12)/$C113)</f>
        <v>717</v>
      </c>
    </row>
    <row r="114" spans="1:42" x14ac:dyDescent="0.25">
      <c r="A114" t="s">
        <v>99</v>
      </c>
      <c r="B114" s="19" t="s">
        <v>246</v>
      </c>
      <c r="C114" s="3">
        <v>24</v>
      </c>
      <c r="D114" s="2">
        <v>959</v>
      </c>
      <c r="E114" s="14">
        <f>IF(D114="","",IF(D114&lt;'VORSCHLAG DGB'!$B$2,'VORSCHLAG DGB'!B$2-D114,0))</f>
        <v>0</v>
      </c>
      <c r="F114" s="14">
        <f t="shared" si="62"/>
        <v>959</v>
      </c>
      <c r="G114" s="17"/>
      <c r="H114" s="14">
        <v>1014</v>
      </c>
      <c r="I114" s="14">
        <f>IF(H114="","",IF(H114&lt;'VORSCHLAG DGB'!$B$3,'VORSCHLAG DGB'!$B$3-H114,0))</f>
        <v>0</v>
      </c>
      <c r="J114" s="14">
        <f t="shared" si="63"/>
        <v>1014</v>
      </c>
      <c r="K114" s="17"/>
      <c r="L114" s="14"/>
      <c r="M114" s="14" t="str">
        <f>IF(L114="","",IF(L114&lt;'VORSCHLAG DGB'!$B$4,'VORSCHLAG DGB'!$B$4-L114,0))</f>
        <v/>
      </c>
      <c r="N114" s="14" t="str">
        <f t="shared" si="64"/>
        <v/>
      </c>
      <c r="O114" s="17"/>
      <c r="P114" s="14"/>
      <c r="Q114" s="14" t="str">
        <f>IF(P114="","",IF(P114="","",IF(P114&lt;'VORSCHLAG DGB'!$B$5,'VORSCHLAG DGB'!$B$5-P114,0)))</f>
        <v/>
      </c>
      <c r="R114" s="14" t="str">
        <f t="shared" si="65"/>
        <v/>
      </c>
      <c r="S114" s="17"/>
      <c r="T114" s="2">
        <f t="shared" si="66"/>
        <v>23676</v>
      </c>
      <c r="U114" s="2" t="str">
        <f t="shared" si="67"/>
        <v/>
      </c>
      <c r="V114" s="2">
        <f t="shared" si="68"/>
        <v>23676</v>
      </c>
      <c r="W114" s="2">
        <f>(D114*12+H114*12)/C114</f>
        <v>986.5</v>
      </c>
      <c r="X114" s="2">
        <f>IF(F114="","",(F114*12+J114*12)/$C114)</f>
        <v>986.5</v>
      </c>
      <c r="Y114" s="23"/>
      <c r="Z114" s="2">
        <v>919</v>
      </c>
      <c r="AA114" s="2">
        <f>IF(Z114="","",IF(Z114&lt;'VORSCHLAG DGB'!$B$2,'VORSCHLAG DGB'!$B$2-Z114,0))</f>
        <v>0</v>
      </c>
      <c r="AB114" s="2">
        <f t="shared" si="69"/>
        <v>919</v>
      </c>
      <c r="AC114" s="2">
        <v>974</v>
      </c>
      <c r="AD114" s="2">
        <f>IF(AC114="","",IF(AC114&lt;'VORSCHLAG DGB'!$B$3,'VORSCHLAG DGB'!$B$3-AC114,0))</f>
        <v>0</v>
      </c>
      <c r="AE114" s="2">
        <f t="shared" si="70"/>
        <v>974</v>
      </c>
      <c r="AF114" s="2"/>
      <c r="AG114" s="2" t="str">
        <f>IF(AF114="","",IF(AF114&lt;'VORSCHLAG DGB'!$B$4,'VORSCHLAG DGB'!$B$4-AF114,0))</f>
        <v/>
      </c>
      <c r="AH114" s="2" t="str">
        <f t="shared" si="71"/>
        <v/>
      </c>
      <c r="AI114" s="2"/>
      <c r="AJ114" s="2" t="str">
        <f>IF(AI114="","",IF(AI114&lt;'VORSCHLAG DGB'!$B$5,'VORSCHLAG DGB'!$B$5-AI114,0))</f>
        <v/>
      </c>
      <c r="AK114" s="2" t="str">
        <f t="shared" si="72"/>
        <v/>
      </c>
      <c r="AL114" s="2">
        <f t="shared" si="73"/>
        <v>22716</v>
      </c>
      <c r="AM114" s="2" t="str">
        <f t="shared" si="74"/>
        <v/>
      </c>
      <c r="AN114" s="2">
        <f t="shared" si="75"/>
        <v>22716</v>
      </c>
      <c r="AO114" s="2">
        <f>IF(Z114="","",(Z114*12+AC114*12)/C114)</f>
        <v>946.5</v>
      </c>
      <c r="AP114" s="2">
        <f>IF(Z114="","",(Z114*12+AE114*12)/$C114)</f>
        <v>946.5</v>
      </c>
    </row>
    <row r="115" spans="1:42" x14ac:dyDescent="0.25">
      <c r="A115" t="s">
        <v>100</v>
      </c>
      <c r="B115" s="19" t="s">
        <v>246</v>
      </c>
      <c r="C115" s="3">
        <v>36</v>
      </c>
      <c r="D115" s="2">
        <v>785</v>
      </c>
      <c r="E115" s="14">
        <f>IF(D115="","",IF(D115&lt;'VORSCHLAG DGB'!$B$2,'VORSCHLAG DGB'!B$2-D115,0))</f>
        <v>0</v>
      </c>
      <c r="F115" s="14">
        <f t="shared" si="62"/>
        <v>785</v>
      </c>
      <c r="G115" s="17"/>
      <c r="H115" s="14">
        <v>1135</v>
      </c>
      <c r="I115" s="14">
        <f>IF(H115="","",IF(H115&lt;'VORSCHLAG DGB'!$B$3,'VORSCHLAG DGB'!$B$3-H115,0))</f>
        <v>0</v>
      </c>
      <c r="J115" s="14">
        <f t="shared" si="63"/>
        <v>1135</v>
      </c>
      <c r="K115" s="17"/>
      <c r="L115" s="14">
        <v>1410</v>
      </c>
      <c r="M115" s="14">
        <f>IF(L115="","",IF(L115&lt;'VORSCHLAG DGB'!$B$4,'VORSCHLAG DGB'!$B$4-L115,0))</f>
        <v>0</v>
      </c>
      <c r="N115" s="14">
        <f t="shared" si="64"/>
        <v>1410</v>
      </c>
      <c r="O115" s="17"/>
      <c r="P115" s="14"/>
      <c r="Q115" s="14" t="str">
        <f>IF(P115="","",IF(P115="","",IF(P115&lt;'VORSCHLAG DGB'!$B$5,'VORSCHLAG DGB'!$B$5-P115,0)))</f>
        <v/>
      </c>
      <c r="R115" s="14" t="str">
        <f t="shared" si="65"/>
        <v/>
      </c>
      <c r="S115" s="17"/>
      <c r="T115" s="2">
        <f t="shared" si="66"/>
        <v>39960</v>
      </c>
      <c r="U115" s="2" t="str">
        <f t="shared" si="67"/>
        <v/>
      </c>
      <c r="V115" s="2">
        <f t="shared" si="68"/>
        <v>39960</v>
      </c>
      <c r="W115" s="2">
        <f>(D115*12+H115*12+L115*12)/36</f>
        <v>1110</v>
      </c>
      <c r="X115" s="2">
        <f>(F115*12+J115*12+N115*12)/$C115</f>
        <v>1110</v>
      </c>
      <c r="Y115" s="23"/>
      <c r="Z115" s="2">
        <v>705</v>
      </c>
      <c r="AA115" s="2">
        <f>IF(Z115="","",IF(Z115&lt;'VORSCHLAG DGB'!$B$2,'VORSCHLAG DGB'!$B$2-Z115,0))</f>
        <v>0</v>
      </c>
      <c r="AB115" s="2">
        <f t="shared" si="69"/>
        <v>705</v>
      </c>
      <c r="AC115" s="2">
        <v>910</v>
      </c>
      <c r="AD115" s="2">
        <f>IF(AC115="","",IF(AC115&lt;'VORSCHLAG DGB'!$B$3,'VORSCHLAG DGB'!$B$3-AC115,0))</f>
        <v>0</v>
      </c>
      <c r="AE115" s="2">
        <f t="shared" si="70"/>
        <v>910</v>
      </c>
      <c r="AF115" s="2">
        <v>1130</v>
      </c>
      <c r="AG115" s="2">
        <f>IF(AF115="","",IF(AF115&lt;'VORSCHLAG DGB'!$B$4,'VORSCHLAG DGB'!$B$4-AF115,0))</f>
        <v>0</v>
      </c>
      <c r="AH115" s="2">
        <f t="shared" si="71"/>
        <v>1130</v>
      </c>
      <c r="AI115" s="2"/>
      <c r="AJ115" s="2" t="str">
        <f>IF(AI115="","",IF(AI115&lt;'VORSCHLAG DGB'!$B$5,'VORSCHLAG DGB'!$B$5-AI115,0))</f>
        <v/>
      </c>
      <c r="AK115" s="2" t="str">
        <f t="shared" si="72"/>
        <v/>
      </c>
      <c r="AL115" s="2">
        <f t="shared" si="73"/>
        <v>32940</v>
      </c>
      <c r="AM115" s="2" t="str">
        <f t="shared" si="74"/>
        <v/>
      </c>
      <c r="AN115" s="2">
        <f t="shared" si="75"/>
        <v>32940</v>
      </c>
      <c r="AO115" s="2">
        <f>IF(Z115="","",(Z115*12+AC115*12+AF115*12)/C115)</f>
        <v>915</v>
      </c>
      <c r="AP115" s="2">
        <f>IF(Z115="","",(AB115*12+AE115*12+AH115*12)/$C115)</f>
        <v>915</v>
      </c>
    </row>
    <row r="116" spans="1:42" x14ac:dyDescent="0.25">
      <c r="A116" t="s">
        <v>100</v>
      </c>
      <c r="B116" s="19" t="s">
        <v>247</v>
      </c>
      <c r="C116" s="3">
        <v>36</v>
      </c>
      <c r="D116" s="2">
        <v>785</v>
      </c>
      <c r="E116" s="14">
        <f>IF(D116="","",IF(D116&lt;'VORSCHLAG DGB'!$B$2,'VORSCHLAG DGB'!B$2-D116,0))</f>
        <v>0</v>
      </c>
      <c r="F116" s="14">
        <f t="shared" si="62"/>
        <v>785</v>
      </c>
      <c r="G116" s="17"/>
      <c r="H116" s="14">
        <v>1135</v>
      </c>
      <c r="I116" s="14">
        <f>IF(H116="","",IF(H116&lt;'VORSCHLAG DGB'!$B$3,'VORSCHLAG DGB'!$B$3-H116,0))</f>
        <v>0</v>
      </c>
      <c r="J116" s="14">
        <f t="shared" si="63"/>
        <v>1135</v>
      </c>
      <c r="K116" s="17"/>
      <c r="L116" s="14">
        <v>1410</v>
      </c>
      <c r="M116" s="14">
        <f>IF(L116="","",IF(L116&lt;'VORSCHLAG DGB'!$B$4,'VORSCHLAG DGB'!$B$4-L116,0))</f>
        <v>0</v>
      </c>
      <c r="N116" s="14">
        <f t="shared" si="64"/>
        <v>1410</v>
      </c>
      <c r="O116" s="17"/>
      <c r="P116" s="14"/>
      <c r="Q116" s="14" t="str">
        <f>IF(P116="","",IF(P116="","",IF(P116&lt;'VORSCHLAG DGB'!$B$5,'VORSCHLAG DGB'!$B$5-P116,0)))</f>
        <v/>
      </c>
      <c r="R116" s="14" t="str">
        <f t="shared" si="65"/>
        <v/>
      </c>
      <c r="S116" s="17"/>
      <c r="T116" s="2">
        <f t="shared" si="66"/>
        <v>39960</v>
      </c>
      <c r="U116" s="2" t="str">
        <f t="shared" si="67"/>
        <v/>
      </c>
      <c r="V116" s="2">
        <f t="shared" si="68"/>
        <v>39960</v>
      </c>
      <c r="W116" s="2">
        <f>(D116*12+H116*12+L116*12)/36</f>
        <v>1110</v>
      </c>
      <c r="X116" s="2">
        <f>(F116*12+J116*12+N116*12)/$C116</f>
        <v>1110</v>
      </c>
      <c r="Y116" s="23"/>
      <c r="Z116" s="2">
        <v>705</v>
      </c>
      <c r="AA116" s="2">
        <f>IF(Z116="","",IF(Z116&lt;'VORSCHLAG DGB'!$B$2,'VORSCHLAG DGB'!$B$2-Z116,0))</f>
        <v>0</v>
      </c>
      <c r="AB116" s="2">
        <f t="shared" si="69"/>
        <v>705</v>
      </c>
      <c r="AC116" s="2">
        <v>910</v>
      </c>
      <c r="AD116" s="2">
        <f>IF(AC116="","",IF(AC116&lt;'VORSCHLAG DGB'!$B$3,'VORSCHLAG DGB'!$B$3-AC116,0))</f>
        <v>0</v>
      </c>
      <c r="AE116" s="2">
        <f t="shared" si="70"/>
        <v>910</v>
      </c>
      <c r="AF116" s="2">
        <v>1130</v>
      </c>
      <c r="AG116" s="2">
        <f>IF(AF116="","",IF(AF116&lt;'VORSCHLAG DGB'!$B$4,'VORSCHLAG DGB'!$B$4-AF116,0))</f>
        <v>0</v>
      </c>
      <c r="AH116" s="2">
        <f t="shared" si="71"/>
        <v>1130</v>
      </c>
      <c r="AI116" s="2"/>
      <c r="AJ116" s="2" t="str">
        <f>IF(AI116="","",IF(AI116&lt;'VORSCHLAG DGB'!$B$5,'VORSCHLAG DGB'!$B$5-AI116,0))</f>
        <v/>
      </c>
      <c r="AK116" s="2" t="str">
        <f t="shared" si="72"/>
        <v/>
      </c>
      <c r="AL116" s="2">
        <f t="shared" si="73"/>
        <v>32940</v>
      </c>
      <c r="AM116" s="2" t="str">
        <f t="shared" si="74"/>
        <v/>
      </c>
      <c r="AN116" s="2">
        <f t="shared" si="75"/>
        <v>32940</v>
      </c>
      <c r="AO116" s="2">
        <f>IF(Z116="","",(Z116*12+AC116*12+AF116*12)/C116)</f>
        <v>915</v>
      </c>
      <c r="AP116" s="2">
        <f>IF(Z116="","",(AB116*12+AE116*12+AH116*12)/$C116)</f>
        <v>915</v>
      </c>
    </row>
    <row r="117" spans="1:42" x14ac:dyDescent="0.25">
      <c r="A117" t="s">
        <v>101</v>
      </c>
      <c r="B117" s="19" t="s">
        <v>246</v>
      </c>
      <c r="C117" s="3">
        <v>42</v>
      </c>
      <c r="D117" s="2">
        <v>965</v>
      </c>
      <c r="E117" s="14">
        <f>IF(D117="","",IF(D117&lt;'VORSCHLAG DGB'!$B$2,'VORSCHLAG DGB'!B$2-D117,0))</f>
        <v>0</v>
      </c>
      <c r="F117" s="14">
        <f t="shared" si="62"/>
        <v>965</v>
      </c>
      <c r="G117" s="17"/>
      <c r="H117" s="14">
        <v>1021</v>
      </c>
      <c r="I117" s="14">
        <f>IF(H117="","",IF(H117&lt;'VORSCHLAG DGB'!$B$3,'VORSCHLAG DGB'!$B$3-H117,0))</f>
        <v>0</v>
      </c>
      <c r="J117" s="14">
        <f t="shared" si="63"/>
        <v>1021</v>
      </c>
      <c r="K117" s="17"/>
      <c r="L117" s="14">
        <v>1099</v>
      </c>
      <c r="M117" s="14">
        <f>IF(L117="","",IF(L117&lt;'VORSCHLAG DGB'!$B$4,'VORSCHLAG DGB'!$B$4-L117,0))</f>
        <v>0</v>
      </c>
      <c r="N117" s="14">
        <f t="shared" si="64"/>
        <v>1099</v>
      </c>
      <c r="O117" s="17"/>
      <c r="P117" s="14">
        <v>1162</v>
      </c>
      <c r="Q117" s="14">
        <f>IF(P117="","",IF(P117="","",IF(P117&lt;'VORSCHLAG DGB'!$B$5,'VORSCHLAG DGB'!$B$5-P117,0)))</f>
        <v>0</v>
      </c>
      <c r="R117" s="14">
        <f t="shared" si="65"/>
        <v>1162</v>
      </c>
      <c r="S117" s="17"/>
      <c r="T117" s="2">
        <f t="shared" si="66"/>
        <v>43991.999999999993</v>
      </c>
      <c r="U117" s="2" t="str">
        <f t="shared" si="67"/>
        <v/>
      </c>
      <c r="V117" s="2">
        <f t="shared" si="68"/>
        <v>43991.999999999993</v>
      </c>
      <c r="W117" s="2">
        <f>(12*D117+12*H117+12*L117+(C117-36)*P117)/C117</f>
        <v>1047.4285714285713</v>
      </c>
      <c r="X117" s="2">
        <f>IF(D117="","",(F117*12+J117*12+N117*12+(C117-36)*R117)/C117)</f>
        <v>1047.4285714285713</v>
      </c>
      <c r="Y117" s="23"/>
      <c r="Z117" s="2">
        <v>953</v>
      </c>
      <c r="AA117" s="2">
        <f>IF(Z117="","",IF(Z117&lt;'VORSCHLAG DGB'!$B$2,'VORSCHLAG DGB'!$B$2-Z117,0))</f>
        <v>0</v>
      </c>
      <c r="AB117" s="2">
        <f t="shared" si="69"/>
        <v>953</v>
      </c>
      <c r="AC117" s="2">
        <v>1006</v>
      </c>
      <c r="AD117" s="2">
        <f>IF(AC117="","",IF(AC117&lt;'VORSCHLAG DGB'!$B$3,'VORSCHLAG DGB'!$B$3-AC117,0))</f>
        <v>0</v>
      </c>
      <c r="AE117" s="2">
        <f t="shared" si="70"/>
        <v>1006</v>
      </c>
      <c r="AF117" s="2">
        <v>1064</v>
      </c>
      <c r="AG117" s="2">
        <f>IF(AF117="","",IF(AF117&lt;'VORSCHLAG DGB'!$B$4,'VORSCHLAG DGB'!$B$4-AF117,0))</f>
        <v>0</v>
      </c>
      <c r="AH117" s="2">
        <f t="shared" si="71"/>
        <v>1064</v>
      </c>
      <c r="AI117" s="2">
        <v>1115</v>
      </c>
      <c r="AJ117" s="2">
        <f>IF(AI117="","",IF(AI117&lt;'VORSCHLAG DGB'!$B$5,'VORSCHLAG DGB'!$B$5-AI117,0))</f>
        <v>0</v>
      </c>
      <c r="AK117" s="2">
        <f t="shared" si="72"/>
        <v>1115</v>
      </c>
      <c r="AL117" s="2">
        <f t="shared" si="73"/>
        <v>42966</v>
      </c>
      <c r="AM117" s="2" t="str">
        <f t="shared" si="74"/>
        <v/>
      </c>
      <c r="AN117" s="2">
        <f t="shared" si="75"/>
        <v>42966</v>
      </c>
      <c r="AO117" s="2">
        <f>IF(Z117="","",(Z117*12+AC117*12+AF117*12+(C117-36)*AI117)/C117)</f>
        <v>1023</v>
      </c>
      <c r="AP117" s="2">
        <f>IF(Z117="","",(12*AB117+12*AE117+12*AH117+(C117-36)*AK117)/C117)</f>
        <v>1023</v>
      </c>
    </row>
    <row r="118" spans="1:42" x14ac:dyDescent="0.25">
      <c r="A118" t="s">
        <v>102</v>
      </c>
      <c r="B118" s="19" t="s">
        <v>247</v>
      </c>
      <c r="C118" s="3">
        <v>42</v>
      </c>
      <c r="D118" s="2">
        <v>656</v>
      </c>
      <c r="E118" s="14">
        <f>IF(D118="","",IF(D118&lt;'VORSCHLAG DGB'!$B$2,'VORSCHLAG DGB'!B$2-D118,0))</f>
        <v>0</v>
      </c>
      <c r="F118" s="14">
        <f t="shared" si="62"/>
        <v>656</v>
      </c>
      <c r="G118" s="17"/>
      <c r="H118" s="14">
        <v>689</v>
      </c>
      <c r="I118" s="14">
        <f>IF(H118="","",IF(H118&lt;'VORSCHLAG DGB'!$B$3,'VORSCHLAG DGB'!$B$3-H118,0))</f>
        <v>7</v>
      </c>
      <c r="J118" s="14">
        <f t="shared" si="63"/>
        <v>696</v>
      </c>
      <c r="K118" s="17"/>
      <c r="L118" s="14">
        <v>756</v>
      </c>
      <c r="M118" s="14">
        <f>IF(L118="","",IF(L118&lt;'VORSCHLAG DGB'!$B$4,'VORSCHLAG DGB'!$B$4-L118,0))</f>
        <v>12</v>
      </c>
      <c r="N118" s="14">
        <f t="shared" si="64"/>
        <v>768</v>
      </c>
      <c r="O118" s="17"/>
      <c r="P118" s="14">
        <v>801</v>
      </c>
      <c r="Q118" s="14">
        <f>IF(P118="","",IF(P118="","",IF(P118&lt;'VORSCHLAG DGB'!$B$5,'VORSCHLAG DGB'!$B$5-P118,0)))</f>
        <v>0</v>
      </c>
      <c r="R118" s="14">
        <f t="shared" si="65"/>
        <v>801</v>
      </c>
      <c r="S118" s="17"/>
      <c r="T118" s="2">
        <f t="shared" si="66"/>
        <v>30017.999999999996</v>
      </c>
      <c r="U118" s="2">
        <f t="shared" si="67"/>
        <v>228.00000000000364</v>
      </c>
      <c r="V118" s="2">
        <f t="shared" si="68"/>
        <v>30246</v>
      </c>
      <c r="W118" s="2">
        <f>(12*D118+12*H118+12*L118+(C118-36)*P118)/C118</f>
        <v>714.71428571428567</v>
      </c>
      <c r="X118" s="2">
        <f>IF(D118="","",(F118*12+J118*12+N118*12+(C118-36)*R118)/C118)</f>
        <v>720.14285714285711</v>
      </c>
      <c r="Y118" s="23"/>
      <c r="Z118" s="2"/>
      <c r="AA118" s="2" t="str">
        <f>IF(Z118="","",IF(Z118&lt;'VORSCHLAG DGB'!$B$2,'VORSCHLAG DGB'!$B$2-Z118,0))</f>
        <v/>
      </c>
      <c r="AB118" s="2" t="str">
        <f t="shared" si="69"/>
        <v/>
      </c>
      <c r="AC118" s="2"/>
      <c r="AD118" s="2" t="str">
        <f>IF(AC118="","",IF(AC118&lt;'VORSCHLAG DGB'!$B$3,'VORSCHLAG DGB'!$B$3-AC118,0))</f>
        <v/>
      </c>
      <c r="AE118" s="2" t="str">
        <f t="shared" si="70"/>
        <v/>
      </c>
      <c r="AF118" s="2"/>
      <c r="AG118" s="2" t="str">
        <f>IF(AF118="","",IF(AF118&lt;'VORSCHLAG DGB'!$B$4,'VORSCHLAG DGB'!$B$4-AF118,0))</f>
        <v/>
      </c>
      <c r="AH118" s="2" t="str">
        <f t="shared" si="71"/>
        <v/>
      </c>
      <c r="AI118" s="2"/>
      <c r="AJ118" s="2" t="str">
        <f>IF(AI118="","",IF(AI118&lt;'VORSCHLAG DGB'!$B$5,'VORSCHLAG DGB'!$B$5-AI118,0))</f>
        <v/>
      </c>
      <c r="AK118" s="2" t="str">
        <f t="shared" si="72"/>
        <v/>
      </c>
      <c r="AL118" s="2" t="str">
        <f t="shared" si="73"/>
        <v/>
      </c>
      <c r="AM118" s="2" t="str">
        <f t="shared" si="74"/>
        <v/>
      </c>
      <c r="AN118" s="2" t="str">
        <f t="shared" si="75"/>
        <v/>
      </c>
      <c r="AO118" s="2" t="str">
        <f>IF(Z118="","",(Z118*12+AC118*12+AF118*12+(C118-36)*AI118)/C118)</f>
        <v/>
      </c>
      <c r="AP118" s="2" t="str">
        <f>IF(Z118="","",(12*AB118+12*AE118+12*AH118+(C118-36)*AK118)/C118)</f>
        <v/>
      </c>
    </row>
    <row r="119" spans="1:42" x14ac:dyDescent="0.25">
      <c r="A119" t="s">
        <v>103</v>
      </c>
      <c r="B119" s="19" t="s">
        <v>246</v>
      </c>
      <c r="C119" s="3">
        <v>36</v>
      </c>
      <c r="D119" s="2">
        <v>677</v>
      </c>
      <c r="E119" s="14">
        <f>IF(D119="","",IF(D119&lt;'VORSCHLAG DGB'!$B$2,'VORSCHLAG DGB'!B$2-D119,0))</f>
        <v>0</v>
      </c>
      <c r="F119" s="14">
        <f t="shared" si="62"/>
        <v>677</v>
      </c>
      <c r="G119" s="17"/>
      <c r="H119" s="14">
        <v>739</v>
      </c>
      <c r="I119" s="14">
        <f>IF(H119="","",IF(H119&lt;'VORSCHLAG DGB'!$B$3,'VORSCHLAG DGB'!$B$3-H119,0))</f>
        <v>0</v>
      </c>
      <c r="J119" s="14">
        <f t="shared" si="63"/>
        <v>739</v>
      </c>
      <c r="K119" s="17"/>
      <c r="L119" s="14">
        <v>835</v>
      </c>
      <c r="M119" s="14">
        <f>IF(L119="","",IF(L119&lt;'VORSCHLAG DGB'!$B$4,'VORSCHLAG DGB'!$B$4-L119,0))</f>
        <v>0</v>
      </c>
      <c r="N119" s="14">
        <f t="shared" si="64"/>
        <v>835</v>
      </c>
      <c r="O119" s="17"/>
      <c r="P119" s="14"/>
      <c r="Q119" s="14" t="str">
        <f>IF(P119="","",IF(P119="","",IF(P119&lt;'VORSCHLAG DGB'!$B$5,'VORSCHLAG DGB'!$B$5-P119,0)))</f>
        <v/>
      </c>
      <c r="R119" s="14" t="str">
        <f t="shared" si="65"/>
        <v/>
      </c>
      <c r="S119" s="17"/>
      <c r="T119" s="2">
        <f t="shared" si="66"/>
        <v>27012</v>
      </c>
      <c r="U119" s="2" t="str">
        <f t="shared" si="67"/>
        <v/>
      </c>
      <c r="V119" s="2">
        <f t="shared" si="68"/>
        <v>27012</v>
      </c>
      <c r="W119" s="2">
        <f t="shared" ref="W119:W125" si="76">(D119*12+H119*12+L119*12)/36</f>
        <v>750.33333333333337</v>
      </c>
      <c r="X119" s="2">
        <f t="shared" ref="X119:X125" si="77">(F119*12+J119*12+N119*12)/$C119</f>
        <v>750.33333333333337</v>
      </c>
      <c r="Y119" s="23"/>
      <c r="Z119" s="2">
        <v>677</v>
      </c>
      <c r="AA119" s="2">
        <f>IF(Z119="","",IF(Z119&lt;'VORSCHLAG DGB'!$B$2,'VORSCHLAG DGB'!$B$2-Z119,0))</f>
        <v>0</v>
      </c>
      <c r="AB119" s="2">
        <f t="shared" si="69"/>
        <v>677</v>
      </c>
      <c r="AC119" s="2">
        <v>739</v>
      </c>
      <c r="AD119" s="2">
        <f>IF(AC119="","",IF(AC119&lt;'VORSCHLAG DGB'!$B$3,'VORSCHLAG DGB'!$B$3-AC119,0))</f>
        <v>0</v>
      </c>
      <c r="AE119" s="2">
        <f t="shared" si="70"/>
        <v>739</v>
      </c>
      <c r="AF119" s="2">
        <v>835</v>
      </c>
      <c r="AG119" s="2">
        <f>IF(AF119="","",IF(AF119&lt;'VORSCHLAG DGB'!$B$4,'VORSCHLAG DGB'!$B$4-AF119,0))</f>
        <v>0</v>
      </c>
      <c r="AH119" s="2">
        <f t="shared" si="71"/>
        <v>835</v>
      </c>
      <c r="AI119" s="2"/>
      <c r="AJ119" s="2" t="str">
        <f>IF(AI119="","",IF(AI119&lt;'VORSCHLAG DGB'!$B$5,'VORSCHLAG DGB'!$B$5-AI119,0))</f>
        <v/>
      </c>
      <c r="AK119" s="2" t="str">
        <f t="shared" si="72"/>
        <v/>
      </c>
      <c r="AL119" s="2">
        <f t="shared" si="73"/>
        <v>27012</v>
      </c>
      <c r="AM119" s="2" t="str">
        <f t="shared" si="74"/>
        <v/>
      </c>
      <c r="AN119" s="2">
        <f t="shared" si="75"/>
        <v>27012</v>
      </c>
      <c r="AO119" s="2">
        <f t="shared" ref="AO119:AO125" si="78">IF(Z119="","",(Z119*12+AC119*12+AF119*12)/C119)</f>
        <v>750.33333333333337</v>
      </c>
      <c r="AP119" s="2">
        <f t="shared" ref="AP119:AP125" si="79">IF(Z119="","",(AB119*12+AE119*12+AH119*12)/$C119)</f>
        <v>750.33333333333337</v>
      </c>
    </row>
    <row r="120" spans="1:42" x14ac:dyDescent="0.25">
      <c r="A120" t="s">
        <v>104</v>
      </c>
      <c r="B120" s="19" t="s">
        <v>246</v>
      </c>
      <c r="C120" s="3">
        <v>36</v>
      </c>
      <c r="D120" s="2">
        <v>894</v>
      </c>
      <c r="E120" s="14">
        <f>IF(D120="","",IF(D120&lt;'VORSCHLAG DGB'!$B$2,'VORSCHLAG DGB'!B$2-D120,0))</f>
        <v>0</v>
      </c>
      <c r="F120" s="14">
        <f t="shared" si="62"/>
        <v>894</v>
      </c>
      <c r="G120" s="17"/>
      <c r="H120" s="14">
        <v>953</v>
      </c>
      <c r="I120" s="14">
        <f>IF(H120="","",IF(H120&lt;'VORSCHLAG DGB'!$B$3,'VORSCHLAG DGB'!$B$3-H120,0))</f>
        <v>0</v>
      </c>
      <c r="J120" s="14">
        <f t="shared" si="63"/>
        <v>953</v>
      </c>
      <c r="K120" s="17"/>
      <c r="L120" s="14">
        <v>1013</v>
      </c>
      <c r="M120" s="14">
        <f>IF(L120="","",IF(L120&lt;'VORSCHLAG DGB'!$B$4,'VORSCHLAG DGB'!$B$4-L120,0))</f>
        <v>0</v>
      </c>
      <c r="N120" s="14">
        <f t="shared" si="64"/>
        <v>1013</v>
      </c>
      <c r="O120" s="17"/>
      <c r="P120" s="14"/>
      <c r="Q120" s="14" t="str">
        <f>IF(P120="","",IF(P120="","",IF(P120&lt;'VORSCHLAG DGB'!$B$5,'VORSCHLAG DGB'!$B$5-P120,0)))</f>
        <v/>
      </c>
      <c r="R120" s="14" t="str">
        <f t="shared" si="65"/>
        <v/>
      </c>
      <c r="S120" s="17"/>
      <c r="T120" s="2">
        <f t="shared" si="66"/>
        <v>34320</v>
      </c>
      <c r="U120" s="2" t="str">
        <f t="shared" si="67"/>
        <v/>
      </c>
      <c r="V120" s="2">
        <f t="shared" si="68"/>
        <v>34320</v>
      </c>
      <c r="W120" s="2">
        <f t="shared" si="76"/>
        <v>953.33333333333337</v>
      </c>
      <c r="X120" s="2">
        <f t="shared" si="77"/>
        <v>953.33333333333337</v>
      </c>
      <c r="Y120" s="23"/>
      <c r="Z120" s="2">
        <v>857</v>
      </c>
      <c r="AA120" s="2">
        <f>IF(Z120="","",IF(Z120&lt;'VORSCHLAG DGB'!$B$2,'VORSCHLAG DGB'!$B$2-Z120,0))</f>
        <v>0</v>
      </c>
      <c r="AB120" s="2">
        <f t="shared" si="69"/>
        <v>857</v>
      </c>
      <c r="AC120" s="2">
        <v>913</v>
      </c>
      <c r="AD120" s="2">
        <f>IF(AC120="","",IF(AC120&lt;'VORSCHLAG DGB'!$B$3,'VORSCHLAG DGB'!$B$3-AC120,0))</f>
        <v>0</v>
      </c>
      <c r="AE120" s="2">
        <f t="shared" si="70"/>
        <v>913</v>
      </c>
      <c r="AF120" s="2">
        <v>966</v>
      </c>
      <c r="AG120" s="2">
        <f>IF(AF120="","",IF(AF120&lt;'VORSCHLAG DGB'!$B$4,'VORSCHLAG DGB'!$B$4-AF120,0))</f>
        <v>0</v>
      </c>
      <c r="AH120" s="2">
        <f t="shared" si="71"/>
        <v>966</v>
      </c>
      <c r="AI120" s="2"/>
      <c r="AJ120" s="2" t="str">
        <f>IF(AI120="","",IF(AI120&lt;'VORSCHLAG DGB'!$B$5,'VORSCHLAG DGB'!$B$5-AI120,0))</f>
        <v/>
      </c>
      <c r="AK120" s="2" t="str">
        <f t="shared" si="72"/>
        <v/>
      </c>
      <c r="AL120" s="2">
        <f t="shared" si="73"/>
        <v>32832</v>
      </c>
      <c r="AM120" s="2" t="str">
        <f t="shared" si="74"/>
        <v/>
      </c>
      <c r="AN120" s="2">
        <f t="shared" si="75"/>
        <v>32832</v>
      </c>
      <c r="AO120" s="2">
        <f t="shared" si="78"/>
        <v>912</v>
      </c>
      <c r="AP120" s="2">
        <f t="shared" si="79"/>
        <v>912</v>
      </c>
    </row>
    <row r="121" spans="1:42" x14ac:dyDescent="0.25">
      <c r="A121" t="s">
        <v>105</v>
      </c>
      <c r="B121" s="19" t="s">
        <v>246</v>
      </c>
      <c r="C121" s="3">
        <v>36</v>
      </c>
      <c r="D121" s="2">
        <v>814</v>
      </c>
      <c r="E121" s="14">
        <f>IF(D121="","",IF(D121&lt;'VORSCHLAG DGB'!$B$2,'VORSCHLAG DGB'!B$2-D121,0))</f>
        <v>0</v>
      </c>
      <c r="F121" s="14">
        <f t="shared" si="62"/>
        <v>814</v>
      </c>
      <c r="G121" s="17"/>
      <c r="H121" s="14">
        <v>890</v>
      </c>
      <c r="I121" s="14">
        <f>IF(H121="","",IF(H121&lt;'VORSCHLAG DGB'!$B$3,'VORSCHLAG DGB'!$B$3-H121,0))</f>
        <v>0</v>
      </c>
      <c r="J121" s="14">
        <f t="shared" si="63"/>
        <v>890</v>
      </c>
      <c r="K121" s="17"/>
      <c r="L121" s="14">
        <v>972</v>
      </c>
      <c r="M121" s="14">
        <f>IF(L121="","",IF(L121&lt;'VORSCHLAG DGB'!$B$4,'VORSCHLAG DGB'!$B$4-L121,0))</f>
        <v>0</v>
      </c>
      <c r="N121" s="14">
        <f t="shared" si="64"/>
        <v>972</v>
      </c>
      <c r="O121" s="17"/>
      <c r="P121" s="14"/>
      <c r="Q121" s="14" t="str">
        <f>IF(P121="","",IF(P121="","",IF(P121&lt;'VORSCHLAG DGB'!$B$5,'VORSCHLAG DGB'!$B$5-P121,0)))</f>
        <v/>
      </c>
      <c r="R121" s="14" t="str">
        <f t="shared" si="65"/>
        <v/>
      </c>
      <c r="S121" s="17"/>
      <c r="T121" s="2">
        <f t="shared" si="66"/>
        <v>32112</v>
      </c>
      <c r="U121" s="2" t="str">
        <f t="shared" si="67"/>
        <v/>
      </c>
      <c r="V121" s="2">
        <f t="shared" si="68"/>
        <v>32112</v>
      </c>
      <c r="W121" s="2">
        <f t="shared" si="76"/>
        <v>892</v>
      </c>
      <c r="X121" s="2">
        <f t="shared" si="77"/>
        <v>892</v>
      </c>
      <c r="Y121" s="23"/>
      <c r="Z121" s="2">
        <v>774</v>
      </c>
      <c r="AA121" s="2">
        <f>IF(Z121="","",IF(Z121&lt;'VORSCHLAG DGB'!$B$2,'VORSCHLAG DGB'!$B$2-Z121,0))</f>
        <v>0</v>
      </c>
      <c r="AB121" s="2">
        <f t="shared" si="69"/>
        <v>774</v>
      </c>
      <c r="AC121" s="2">
        <v>854</v>
      </c>
      <c r="AD121" s="2">
        <f>IF(AC121="","",IF(AC121&lt;'VORSCHLAG DGB'!$B$3,'VORSCHLAG DGB'!$B$3-AC121,0))</f>
        <v>0</v>
      </c>
      <c r="AE121" s="2">
        <f t="shared" si="70"/>
        <v>854</v>
      </c>
      <c r="AF121" s="2">
        <v>930</v>
      </c>
      <c r="AG121" s="2">
        <f>IF(AF121="","",IF(AF121&lt;'VORSCHLAG DGB'!$B$4,'VORSCHLAG DGB'!$B$4-AF121,0))</f>
        <v>0</v>
      </c>
      <c r="AH121" s="2">
        <f t="shared" si="71"/>
        <v>930</v>
      </c>
      <c r="AI121" s="2"/>
      <c r="AJ121" s="2" t="str">
        <f>IF(AI121="","",IF(AI121&lt;'VORSCHLAG DGB'!$B$5,'VORSCHLAG DGB'!$B$5-AI121,0))</f>
        <v/>
      </c>
      <c r="AK121" s="2" t="str">
        <f t="shared" si="72"/>
        <v/>
      </c>
      <c r="AL121" s="2">
        <f t="shared" si="73"/>
        <v>30696</v>
      </c>
      <c r="AM121" s="2" t="str">
        <f t="shared" si="74"/>
        <v/>
      </c>
      <c r="AN121" s="2">
        <f t="shared" si="75"/>
        <v>30696</v>
      </c>
      <c r="AO121" s="2">
        <f t="shared" si="78"/>
        <v>852.66666666666663</v>
      </c>
      <c r="AP121" s="2">
        <f t="shared" si="79"/>
        <v>852.66666666666663</v>
      </c>
    </row>
    <row r="122" spans="1:42" x14ac:dyDescent="0.25">
      <c r="A122" t="s">
        <v>106</v>
      </c>
      <c r="B122" s="19" t="s">
        <v>246</v>
      </c>
      <c r="C122" s="3">
        <v>36</v>
      </c>
      <c r="D122" s="2">
        <v>930</v>
      </c>
      <c r="E122" s="14">
        <f>IF(D122="","",IF(D122&lt;'VORSCHLAG DGB'!$B$2,'VORSCHLAG DGB'!B$2-D122,0))</f>
        <v>0</v>
      </c>
      <c r="F122" s="14">
        <f t="shared" si="62"/>
        <v>930</v>
      </c>
      <c r="G122" s="17"/>
      <c r="H122" s="14">
        <v>981</v>
      </c>
      <c r="I122" s="14">
        <f>IF(H122="","",IF(H122&lt;'VORSCHLAG DGB'!$B$3,'VORSCHLAG DGB'!$B$3-H122,0))</f>
        <v>0</v>
      </c>
      <c r="J122" s="14">
        <f t="shared" si="63"/>
        <v>981</v>
      </c>
      <c r="K122" s="17"/>
      <c r="L122" s="14">
        <v>1032</v>
      </c>
      <c r="M122" s="14">
        <f>IF(L122="","",IF(L122&lt;'VORSCHLAG DGB'!$B$4,'VORSCHLAG DGB'!$B$4-L122,0))</f>
        <v>0</v>
      </c>
      <c r="N122" s="14">
        <f t="shared" si="64"/>
        <v>1032</v>
      </c>
      <c r="O122" s="17"/>
      <c r="P122" s="14"/>
      <c r="Q122" s="14" t="str">
        <f>IF(P122="","",IF(P122="","",IF(P122&lt;'VORSCHLAG DGB'!$B$5,'VORSCHLAG DGB'!$B$5-P122,0)))</f>
        <v/>
      </c>
      <c r="R122" s="14" t="str">
        <f t="shared" si="65"/>
        <v/>
      </c>
      <c r="S122" s="17"/>
      <c r="T122" s="2">
        <f t="shared" si="66"/>
        <v>35316</v>
      </c>
      <c r="U122" s="2" t="str">
        <f t="shared" si="67"/>
        <v/>
      </c>
      <c r="V122" s="2">
        <f t="shared" si="68"/>
        <v>35316</v>
      </c>
      <c r="W122" s="2">
        <f t="shared" si="76"/>
        <v>981</v>
      </c>
      <c r="X122" s="2">
        <f t="shared" si="77"/>
        <v>981</v>
      </c>
      <c r="Y122" s="23"/>
      <c r="Z122" s="2">
        <v>930</v>
      </c>
      <c r="AA122" s="2">
        <f>IF(Z122="","",IF(Z122&lt;'VORSCHLAG DGB'!$B$2,'VORSCHLAG DGB'!$B$2-Z122,0))</f>
        <v>0</v>
      </c>
      <c r="AB122" s="2">
        <f t="shared" si="69"/>
        <v>930</v>
      </c>
      <c r="AC122" s="2">
        <v>981</v>
      </c>
      <c r="AD122" s="2">
        <f>IF(AC122="","",IF(AC122&lt;'VORSCHLAG DGB'!$B$3,'VORSCHLAG DGB'!$B$3-AC122,0))</f>
        <v>0</v>
      </c>
      <c r="AE122" s="2">
        <f t="shared" si="70"/>
        <v>981</v>
      </c>
      <c r="AF122" s="2">
        <v>1032</v>
      </c>
      <c r="AG122" s="2">
        <f>IF(AF122="","",IF(AF122&lt;'VORSCHLAG DGB'!$B$4,'VORSCHLAG DGB'!$B$4-AF122,0))</f>
        <v>0</v>
      </c>
      <c r="AH122" s="2">
        <f t="shared" si="71"/>
        <v>1032</v>
      </c>
      <c r="AI122" s="2"/>
      <c r="AJ122" s="2" t="str">
        <f>IF(AI122="","",IF(AI122&lt;'VORSCHLAG DGB'!$B$5,'VORSCHLAG DGB'!$B$5-AI122,0))</f>
        <v/>
      </c>
      <c r="AK122" s="2" t="str">
        <f t="shared" si="72"/>
        <v/>
      </c>
      <c r="AL122" s="2">
        <f t="shared" si="73"/>
        <v>35316</v>
      </c>
      <c r="AM122" s="2" t="str">
        <f t="shared" si="74"/>
        <v/>
      </c>
      <c r="AN122" s="2">
        <f t="shared" si="75"/>
        <v>35316</v>
      </c>
      <c r="AO122" s="2">
        <f t="shared" si="78"/>
        <v>981</v>
      </c>
      <c r="AP122" s="2">
        <f t="shared" si="79"/>
        <v>981</v>
      </c>
    </row>
    <row r="123" spans="1:42" x14ac:dyDescent="0.25">
      <c r="A123" t="s">
        <v>107</v>
      </c>
      <c r="B123" s="19" t="s">
        <v>246</v>
      </c>
      <c r="C123" s="3">
        <v>36</v>
      </c>
      <c r="D123" s="2">
        <v>896</v>
      </c>
      <c r="E123" s="14">
        <f>IF(D123="","",IF(D123&lt;'VORSCHLAG DGB'!$B$2,'VORSCHLAG DGB'!B$2-D123,0))</f>
        <v>0</v>
      </c>
      <c r="F123" s="14">
        <f t="shared" si="62"/>
        <v>896</v>
      </c>
      <c r="G123" s="17"/>
      <c r="H123" s="14">
        <v>954</v>
      </c>
      <c r="I123" s="14">
        <f>IF(H123="","",IF(H123&lt;'VORSCHLAG DGB'!$B$3,'VORSCHLAG DGB'!$B$3-H123,0))</f>
        <v>0</v>
      </c>
      <c r="J123" s="14">
        <f t="shared" si="63"/>
        <v>954</v>
      </c>
      <c r="K123" s="17"/>
      <c r="L123" s="14">
        <v>1014</v>
      </c>
      <c r="M123" s="14">
        <f>IF(L123="","",IF(L123&lt;'VORSCHLAG DGB'!$B$4,'VORSCHLAG DGB'!$B$4-L123,0))</f>
        <v>0</v>
      </c>
      <c r="N123" s="14">
        <f t="shared" si="64"/>
        <v>1014</v>
      </c>
      <c r="O123" s="17"/>
      <c r="P123" s="14"/>
      <c r="Q123" s="14" t="str">
        <f>IF(P123="","",IF(P123="","",IF(P123&lt;'VORSCHLAG DGB'!$B$5,'VORSCHLAG DGB'!$B$5-P123,0)))</f>
        <v/>
      </c>
      <c r="R123" s="14" t="str">
        <f t="shared" si="65"/>
        <v/>
      </c>
      <c r="S123" s="17"/>
      <c r="T123" s="2">
        <f t="shared" si="66"/>
        <v>34368</v>
      </c>
      <c r="U123" s="2" t="str">
        <f t="shared" si="67"/>
        <v/>
      </c>
      <c r="V123" s="2">
        <f t="shared" si="68"/>
        <v>34368</v>
      </c>
      <c r="W123" s="2">
        <f t="shared" si="76"/>
        <v>954.66666666666663</v>
      </c>
      <c r="X123" s="2">
        <f t="shared" si="77"/>
        <v>954.66666666666663</v>
      </c>
      <c r="Y123" s="23"/>
      <c r="Z123" s="2">
        <v>904</v>
      </c>
      <c r="AA123" s="2">
        <f>IF(Z123="","",IF(Z123&lt;'VORSCHLAG DGB'!$B$2,'VORSCHLAG DGB'!$B$2-Z123,0))</f>
        <v>0</v>
      </c>
      <c r="AB123" s="2">
        <f t="shared" si="69"/>
        <v>904</v>
      </c>
      <c r="AC123" s="2">
        <v>960</v>
      </c>
      <c r="AD123" s="2">
        <f>IF(AC123="","",IF(AC123&lt;'VORSCHLAG DGB'!$B$3,'VORSCHLAG DGB'!$B$3-AC123,0))</f>
        <v>0</v>
      </c>
      <c r="AE123" s="2">
        <f t="shared" si="70"/>
        <v>960</v>
      </c>
      <c r="AF123" s="2">
        <v>1015</v>
      </c>
      <c r="AG123" s="2">
        <f>IF(AF123="","",IF(AF123&lt;'VORSCHLAG DGB'!$B$4,'VORSCHLAG DGB'!$B$4-AF123,0))</f>
        <v>0</v>
      </c>
      <c r="AH123" s="2">
        <f t="shared" si="71"/>
        <v>1015</v>
      </c>
      <c r="AI123" s="2"/>
      <c r="AJ123" s="2" t="str">
        <f>IF(AI123="","",IF(AI123&lt;'VORSCHLAG DGB'!$B$5,'VORSCHLAG DGB'!$B$5-AI123,0))</f>
        <v/>
      </c>
      <c r="AK123" s="2" t="str">
        <f t="shared" si="72"/>
        <v/>
      </c>
      <c r="AL123" s="2">
        <f t="shared" si="73"/>
        <v>34548</v>
      </c>
      <c r="AM123" s="2" t="str">
        <f t="shared" si="74"/>
        <v/>
      </c>
      <c r="AN123" s="2">
        <f t="shared" si="75"/>
        <v>34548</v>
      </c>
      <c r="AO123" s="2">
        <f t="shared" si="78"/>
        <v>959.66666666666663</v>
      </c>
      <c r="AP123" s="2">
        <f t="shared" si="79"/>
        <v>959.66666666666663</v>
      </c>
    </row>
    <row r="124" spans="1:42" x14ac:dyDescent="0.25">
      <c r="A124" t="s">
        <v>108</v>
      </c>
      <c r="B124" s="19" t="s">
        <v>246</v>
      </c>
      <c r="C124" s="3">
        <v>36</v>
      </c>
      <c r="D124" s="2">
        <v>930</v>
      </c>
      <c r="E124" s="14">
        <f>IF(D124="","",IF(D124&lt;'VORSCHLAG DGB'!$B$2,'VORSCHLAG DGB'!B$2-D124,0))</f>
        <v>0</v>
      </c>
      <c r="F124" s="14">
        <f t="shared" si="62"/>
        <v>930</v>
      </c>
      <c r="G124" s="17"/>
      <c r="H124" s="14">
        <v>981</v>
      </c>
      <c r="I124" s="14">
        <f>IF(H124="","",IF(H124&lt;'VORSCHLAG DGB'!$B$3,'VORSCHLAG DGB'!$B$3-H124,0))</f>
        <v>0</v>
      </c>
      <c r="J124" s="14">
        <f t="shared" si="63"/>
        <v>981</v>
      </c>
      <c r="K124" s="17"/>
      <c r="L124" s="14">
        <v>1032</v>
      </c>
      <c r="M124" s="14">
        <f>IF(L124="","",IF(L124&lt;'VORSCHLAG DGB'!$B$4,'VORSCHLAG DGB'!$B$4-L124,0))</f>
        <v>0</v>
      </c>
      <c r="N124" s="14">
        <f t="shared" si="64"/>
        <v>1032</v>
      </c>
      <c r="O124" s="17"/>
      <c r="P124" s="14"/>
      <c r="Q124" s="14" t="str">
        <f>IF(P124="","",IF(P124="","",IF(P124&lt;'VORSCHLAG DGB'!$B$5,'VORSCHLAG DGB'!$B$5-P124,0)))</f>
        <v/>
      </c>
      <c r="R124" s="14" t="str">
        <f t="shared" si="65"/>
        <v/>
      </c>
      <c r="S124" s="17"/>
      <c r="T124" s="2">
        <f t="shared" si="66"/>
        <v>35316</v>
      </c>
      <c r="U124" s="2" t="str">
        <f t="shared" si="67"/>
        <v/>
      </c>
      <c r="V124" s="2">
        <f t="shared" si="68"/>
        <v>35316</v>
      </c>
      <c r="W124" s="2">
        <f t="shared" si="76"/>
        <v>981</v>
      </c>
      <c r="X124" s="2">
        <f t="shared" si="77"/>
        <v>981</v>
      </c>
      <c r="Y124" s="23"/>
      <c r="Z124" s="2"/>
      <c r="AA124" s="2" t="str">
        <f>IF(Z124="","",IF(Z124&lt;'VORSCHLAG DGB'!$B$2,'VORSCHLAG DGB'!$B$2-Z124,0))</f>
        <v/>
      </c>
      <c r="AB124" s="2" t="str">
        <f t="shared" si="69"/>
        <v/>
      </c>
      <c r="AC124" s="2"/>
      <c r="AD124" s="2" t="str">
        <f>IF(AC124="","",IF(AC124&lt;'VORSCHLAG DGB'!$B$3,'VORSCHLAG DGB'!$B$3-AC124,0))</f>
        <v/>
      </c>
      <c r="AE124" s="2" t="str">
        <f t="shared" si="70"/>
        <v/>
      </c>
      <c r="AF124" s="2"/>
      <c r="AG124" s="2" t="str">
        <f>IF(AF124="","",IF(AF124&lt;'VORSCHLAG DGB'!$B$4,'VORSCHLAG DGB'!$B$4-AF124,0))</f>
        <v/>
      </c>
      <c r="AH124" s="2" t="str">
        <f t="shared" si="71"/>
        <v/>
      </c>
      <c r="AI124" s="2"/>
      <c r="AJ124" s="2" t="str">
        <f>IF(AI124="","",IF(AI124&lt;'VORSCHLAG DGB'!$B$5,'VORSCHLAG DGB'!$B$5-AI124,0))</f>
        <v/>
      </c>
      <c r="AK124" s="2" t="str">
        <f t="shared" si="72"/>
        <v/>
      </c>
      <c r="AL124" s="2" t="str">
        <f t="shared" si="73"/>
        <v/>
      </c>
      <c r="AM124" s="2" t="str">
        <f t="shared" si="74"/>
        <v/>
      </c>
      <c r="AN124" s="2" t="str">
        <f t="shared" si="75"/>
        <v/>
      </c>
      <c r="AO124" s="2" t="str">
        <f t="shared" si="78"/>
        <v/>
      </c>
      <c r="AP124" s="2" t="str">
        <f t="shared" si="79"/>
        <v/>
      </c>
    </row>
    <row r="125" spans="1:42" x14ac:dyDescent="0.25">
      <c r="A125" t="s">
        <v>109</v>
      </c>
      <c r="B125" s="19" t="s">
        <v>251</v>
      </c>
      <c r="C125" s="3">
        <v>36</v>
      </c>
      <c r="D125" s="2">
        <v>760</v>
      </c>
      <c r="E125" s="14">
        <f>IF(D125="","",IF(D125&lt;'VORSCHLAG DGB'!$B$2,'VORSCHLAG DGB'!B$2-D125,0))</f>
        <v>0</v>
      </c>
      <c r="F125" s="14">
        <f t="shared" si="62"/>
        <v>760</v>
      </c>
      <c r="G125" s="17"/>
      <c r="H125" s="14">
        <v>800</v>
      </c>
      <c r="I125" s="14">
        <f>IF(H125="","",IF(H125&lt;'VORSCHLAG DGB'!$B$3,'VORSCHLAG DGB'!$B$3-H125,0))</f>
        <v>0</v>
      </c>
      <c r="J125" s="14">
        <f t="shared" si="63"/>
        <v>800</v>
      </c>
      <c r="K125" s="17"/>
      <c r="L125" s="14">
        <v>850</v>
      </c>
      <c r="M125" s="14">
        <f>IF(L125="","",IF(L125&lt;'VORSCHLAG DGB'!$B$4,'VORSCHLAG DGB'!$B$4-L125,0))</f>
        <v>0</v>
      </c>
      <c r="N125" s="14">
        <f t="shared" si="64"/>
        <v>850</v>
      </c>
      <c r="O125" s="17"/>
      <c r="P125" s="14"/>
      <c r="Q125" s="14" t="str">
        <f>IF(P125="","",IF(P125="","",IF(P125&lt;'VORSCHLAG DGB'!$B$5,'VORSCHLAG DGB'!$B$5-P125,0)))</f>
        <v/>
      </c>
      <c r="R125" s="14" t="str">
        <f t="shared" si="65"/>
        <v/>
      </c>
      <c r="S125" s="17"/>
      <c r="T125" s="2">
        <f t="shared" si="66"/>
        <v>28920</v>
      </c>
      <c r="U125" s="2" t="str">
        <f t="shared" si="67"/>
        <v/>
      </c>
      <c r="V125" s="2">
        <f t="shared" si="68"/>
        <v>28920</v>
      </c>
      <c r="W125" s="2">
        <f t="shared" si="76"/>
        <v>803.33333333333337</v>
      </c>
      <c r="X125" s="2">
        <f t="shared" si="77"/>
        <v>803.33333333333337</v>
      </c>
      <c r="Y125" s="23"/>
      <c r="Z125" s="2">
        <v>760</v>
      </c>
      <c r="AA125" s="2">
        <f>IF(Z125="","",IF(Z125&lt;'VORSCHLAG DGB'!$B$2,'VORSCHLAG DGB'!$B$2-Z125,0))</f>
        <v>0</v>
      </c>
      <c r="AB125" s="2">
        <f t="shared" si="69"/>
        <v>760</v>
      </c>
      <c r="AC125" s="2">
        <v>800</v>
      </c>
      <c r="AD125" s="2">
        <f>IF(AC125="","",IF(AC125&lt;'VORSCHLAG DGB'!$B$3,'VORSCHLAG DGB'!$B$3-AC125,0))</f>
        <v>0</v>
      </c>
      <c r="AE125" s="2">
        <f t="shared" si="70"/>
        <v>800</v>
      </c>
      <c r="AF125" s="2">
        <v>850</v>
      </c>
      <c r="AG125" s="2">
        <f>IF(AF125="","",IF(AF125&lt;'VORSCHLAG DGB'!$B$4,'VORSCHLAG DGB'!$B$4-AF125,0))</f>
        <v>0</v>
      </c>
      <c r="AH125" s="2">
        <f t="shared" si="71"/>
        <v>850</v>
      </c>
      <c r="AI125" s="2"/>
      <c r="AJ125" s="2" t="str">
        <f>IF(AI125="","",IF(AI125&lt;'VORSCHLAG DGB'!$B$5,'VORSCHLAG DGB'!$B$5-AI125,0))</f>
        <v/>
      </c>
      <c r="AK125" s="2" t="str">
        <f t="shared" si="72"/>
        <v/>
      </c>
      <c r="AL125" s="2">
        <f t="shared" si="73"/>
        <v>28920</v>
      </c>
      <c r="AM125" s="2" t="str">
        <f t="shared" si="74"/>
        <v/>
      </c>
      <c r="AN125" s="2">
        <f t="shared" si="75"/>
        <v>28920</v>
      </c>
      <c r="AO125" s="2">
        <f t="shared" si="78"/>
        <v>803.33333333333337</v>
      </c>
      <c r="AP125" s="2">
        <f t="shared" si="79"/>
        <v>803.33333333333337</v>
      </c>
    </row>
    <row r="126" spans="1:42" x14ac:dyDescent="0.25">
      <c r="A126" t="s">
        <v>110</v>
      </c>
      <c r="B126" s="19" t="s">
        <v>247</v>
      </c>
      <c r="C126" s="3">
        <v>42</v>
      </c>
      <c r="D126" s="2">
        <v>666</v>
      </c>
      <c r="E126" s="14">
        <f>IF(D126="","",IF(D126&lt;'VORSCHLAG DGB'!$B$2,'VORSCHLAG DGB'!B$2-D126,0))</f>
        <v>0</v>
      </c>
      <c r="F126" s="14">
        <f t="shared" si="62"/>
        <v>666</v>
      </c>
      <c r="G126" s="17"/>
      <c r="H126" s="14">
        <v>716</v>
      </c>
      <c r="I126" s="14">
        <f>IF(H126="","",IF(H126&lt;'VORSCHLAG DGB'!$B$3,'VORSCHLAG DGB'!$B$3-H126,0))</f>
        <v>0</v>
      </c>
      <c r="J126" s="14">
        <f t="shared" si="63"/>
        <v>716</v>
      </c>
      <c r="K126" s="17"/>
      <c r="L126" s="14">
        <v>792</v>
      </c>
      <c r="M126" s="14">
        <f>IF(L126="","",IF(L126&lt;'VORSCHLAG DGB'!$B$4,'VORSCHLAG DGB'!$B$4-L126,0))</f>
        <v>0</v>
      </c>
      <c r="N126" s="14">
        <f t="shared" si="64"/>
        <v>792</v>
      </c>
      <c r="O126" s="17"/>
      <c r="P126" s="14">
        <v>858</v>
      </c>
      <c r="Q126" s="14">
        <f>IF(P126="","",IF(P126="","",IF(P126&lt;'VORSCHLAG DGB'!$B$5,'VORSCHLAG DGB'!$B$5-P126,0)))</f>
        <v>0</v>
      </c>
      <c r="R126" s="14">
        <f t="shared" si="65"/>
        <v>858</v>
      </c>
      <c r="S126" s="17"/>
      <c r="T126" s="2">
        <f t="shared" si="66"/>
        <v>31235.999999999996</v>
      </c>
      <c r="U126" s="2" t="str">
        <f t="shared" si="67"/>
        <v/>
      </c>
      <c r="V126" s="2">
        <f t="shared" si="68"/>
        <v>31235.999999999996</v>
      </c>
      <c r="W126" s="2">
        <f>(12*D126+12*H126+12*L126+(C126-36)*P126)/C126</f>
        <v>743.71428571428567</v>
      </c>
      <c r="X126" s="2">
        <f>IF(D126="","",(F126*12+J126*12+N126*12+(C126-36)*R126)/C126)</f>
        <v>743.71428571428567</v>
      </c>
      <c r="Y126" s="23"/>
      <c r="Z126" s="2">
        <v>520</v>
      </c>
      <c r="AA126" s="2">
        <f>IF(Z126="","",IF(Z126&lt;'VORSCHLAG DGB'!$B$2,'VORSCHLAG DGB'!$B$2-Z126,0))</f>
        <v>115</v>
      </c>
      <c r="AB126" s="2">
        <f t="shared" si="69"/>
        <v>635</v>
      </c>
      <c r="AC126" s="2">
        <v>580</v>
      </c>
      <c r="AD126" s="2">
        <f>IF(AC126="","",IF(AC126&lt;'VORSCHLAG DGB'!$B$3,'VORSCHLAG DGB'!$B$3-AC126,0))</f>
        <v>116</v>
      </c>
      <c r="AE126" s="2">
        <f t="shared" si="70"/>
        <v>696</v>
      </c>
      <c r="AF126" s="2">
        <v>650</v>
      </c>
      <c r="AG126" s="2">
        <f>IF(AF126="","",IF(AF126&lt;'VORSCHLAG DGB'!$B$4,'VORSCHLAG DGB'!$B$4-AF126,0))</f>
        <v>118</v>
      </c>
      <c r="AH126" s="2">
        <f t="shared" si="71"/>
        <v>768</v>
      </c>
      <c r="AI126" s="2">
        <v>730</v>
      </c>
      <c r="AJ126" s="2">
        <f>IF(AI126="","",IF(AI126&lt;'VORSCHLAG DGB'!$B$5,'VORSCHLAG DGB'!$B$5-AI126,0))</f>
        <v>66</v>
      </c>
      <c r="AK126" s="2">
        <f t="shared" si="72"/>
        <v>796</v>
      </c>
      <c r="AL126" s="2">
        <f t="shared" si="73"/>
        <v>25380.000000000004</v>
      </c>
      <c r="AM126" s="2">
        <f t="shared" si="74"/>
        <v>4583.9999999999964</v>
      </c>
      <c r="AN126" s="2">
        <f t="shared" si="75"/>
        <v>29964</v>
      </c>
      <c r="AO126" s="2">
        <f>IF(Z126="","",(Z126*12+AC126*12+AF126*12+(C126-36)*AI126)/C126)</f>
        <v>604.28571428571433</v>
      </c>
      <c r="AP126" s="2">
        <f>IF(Z126="","",(12*AB126+12*AE126+12*AH126+(C126-36)*AK126)/C126)</f>
        <v>713.42857142857144</v>
      </c>
    </row>
    <row r="127" spans="1:42" x14ac:dyDescent="0.25">
      <c r="A127" t="s">
        <v>111</v>
      </c>
      <c r="B127" s="19" t="s">
        <v>249</v>
      </c>
      <c r="C127" s="3">
        <v>36</v>
      </c>
      <c r="D127" s="2">
        <v>838</v>
      </c>
      <c r="E127" s="14">
        <f>IF(D127="","",IF(D127&lt;'VORSCHLAG DGB'!$B$2,'VORSCHLAG DGB'!B$2-D127,0))</f>
        <v>0</v>
      </c>
      <c r="F127" s="14">
        <f t="shared" si="62"/>
        <v>838</v>
      </c>
      <c r="G127" s="17"/>
      <c r="H127" s="14">
        <v>935</v>
      </c>
      <c r="I127" s="14">
        <f>IF(H127="","",IF(H127&lt;'VORSCHLAG DGB'!$B$3,'VORSCHLAG DGB'!$B$3-H127,0))</f>
        <v>0</v>
      </c>
      <c r="J127" s="14">
        <f t="shared" si="63"/>
        <v>935</v>
      </c>
      <c r="K127" s="17"/>
      <c r="L127" s="14">
        <v>1068</v>
      </c>
      <c r="M127" s="14">
        <f>IF(L127="","",IF(L127&lt;'VORSCHLAG DGB'!$B$4,'VORSCHLAG DGB'!$B$4-L127,0))</f>
        <v>0</v>
      </c>
      <c r="N127" s="14">
        <f t="shared" si="64"/>
        <v>1068</v>
      </c>
      <c r="O127" s="17"/>
      <c r="P127" s="14"/>
      <c r="Q127" s="14" t="str">
        <f>IF(P127="","",IF(P127="","",IF(P127&lt;'VORSCHLAG DGB'!$B$5,'VORSCHLAG DGB'!$B$5-P127,0)))</f>
        <v/>
      </c>
      <c r="R127" s="14" t="str">
        <f t="shared" si="65"/>
        <v/>
      </c>
      <c r="S127" s="17"/>
      <c r="T127" s="2">
        <f t="shared" si="66"/>
        <v>34092</v>
      </c>
      <c r="U127" s="2" t="str">
        <f t="shared" si="67"/>
        <v/>
      </c>
      <c r="V127" s="2">
        <f t="shared" si="68"/>
        <v>34092</v>
      </c>
      <c r="W127" s="2">
        <f t="shared" ref="W127:W132" si="80">(D127*12+H127*12+L127*12)/36</f>
        <v>947</v>
      </c>
      <c r="X127" s="2">
        <f t="shared" ref="X127:X132" si="81">(F127*12+J127*12+N127*12)/$C127</f>
        <v>947</v>
      </c>
      <c r="Y127" s="23"/>
      <c r="Z127" s="2">
        <v>758</v>
      </c>
      <c r="AA127" s="2">
        <f>IF(Z127="","",IF(Z127&lt;'VORSCHLAG DGB'!$B$2,'VORSCHLAG DGB'!$B$2-Z127,0))</f>
        <v>0</v>
      </c>
      <c r="AB127" s="2">
        <f t="shared" si="69"/>
        <v>758</v>
      </c>
      <c r="AC127" s="2">
        <v>840</v>
      </c>
      <c r="AD127" s="2">
        <f>IF(AC127="","",IF(AC127&lt;'VORSCHLAG DGB'!$B$3,'VORSCHLAG DGB'!$B$3-AC127,0))</f>
        <v>0</v>
      </c>
      <c r="AE127" s="2">
        <f t="shared" si="70"/>
        <v>840</v>
      </c>
      <c r="AF127" s="2">
        <v>967</v>
      </c>
      <c r="AG127" s="2">
        <f>IF(AF127="","",IF(AF127&lt;'VORSCHLAG DGB'!$B$4,'VORSCHLAG DGB'!$B$4-AF127,0))</f>
        <v>0</v>
      </c>
      <c r="AH127" s="2">
        <f t="shared" si="71"/>
        <v>967</v>
      </c>
      <c r="AI127" s="2"/>
      <c r="AJ127" s="2" t="str">
        <f>IF(AI127="","",IF(AI127&lt;'VORSCHLAG DGB'!$B$5,'VORSCHLAG DGB'!$B$5-AI127,0))</f>
        <v/>
      </c>
      <c r="AK127" s="2" t="str">
        <f t="shared" si="72"/>
        <v/>
      </c>
      <c r="AL127" s="2">
        <f t="shared" si="73"/>
        <v>30780</v>
      </c>
      <c r="AM127" s="2" t="str">
        <f t="shared" si="74"/>
        <v/>
      </c>
      <c r="AN127" s="2">
        <f t="shared" si="75"/>
        <v>30780</v>
      </c>
      <c r="AO127" s="2">
        <f t="shared" ref="AO127:AO132" si="82">IF(Z127="","",(Z127*12+AC127*12+AF127*12)/C127)</f>
        <v>855</v>
      </c>
      <c r="AP127" s="2">
        <f t="shared" ref="AP127:AP132" si="83">IF(Z127="","",(AB127*12+AE127*12+AH127*12)/$C127)</f>
        <v>855</v>
      </c>
    </row>
    <row r="128" spans="1:42" x14ac:dyDescent="0.25">
      <c r="A128" t="s">
        <v>112</v>
      </c>
      <c r="B128" s="19" t="s">
        <v>249</v>
      </c>
      <c r="C128" s="3">
        <v>36</v>
      </c>
      <c r="D128" s="2">
        <v>840</v>
      </c>
      <c r="E128" s="14">
        <f>IF(D128="","",IF(D128&lt;'VORSCHLAG DGB'!$B$2,'VORSCHLAG DGB'!B$2-D128,0))</f>
        <v>0</v>
      </c>
      <c r="F128" s="14">
        <f t="shared" si="62"/>
        <v>840</v>
      </c>
      <c r="G128" s="17"/>
      <c r="H128" s="14">
        <v>945</v>
      </c>
      <c r="I128" s="14">
        <f>IF(H128="","",IF(H128&lt;'VORSCHLAG DGB'!$B$3,'VORSCHLAG DGB'!$B$3-H128,0))</f>
        <v>0</v>
      </c>
      <c r="J128" s="14">
        <f t="shared" si="63"/>
        <v>945</v>
      </c>
      <c r="K128" s="17"/>
      <c r="L128" s="14">
        <v>1074</v>
      </c>
      <c r="M128" s="14">
        <f>IF(L128="","",IF(L128&lt;'VORSCHLAG DGB'!$B$4,'VORSCHLAG DGB'!$B$4-L128,0))</f>
        <v>0</v>
      </c>
      <c r="N128" s="14">
        <f t="shared" si="64"/>
        <v>1074</v>
      </c>
      <c r="O128" s="17"/>
      <c r="P128" s="14"/>
      <c r="Q128" s="14" t="str">
        <f>IF(P128="","",IF(P128="","",IF(P128&lt;'VORSCHLAG DGB'!$B$5,'VORSCHLAG DGB'!$B$5-P128,0)))</f>
        <v/>
      </c>
      <c r="R128" s="14" t="str">
        <f t="shared" si="65"/>
        <v/>
      </c>
      <c r="S128" s="17"/>
      <c r="T128" s="2">
        <f t="shared" si="66"/>
        <v>34308</v>
      </c>
      <c r="U128" s="2" t="str">
        <f t="shared" si="67"/>
        <v/>
      </c>
      <c r="V128" s="2">
        <f t="shared" si="68"/>
        <v>34308</v>
      </c>
      <c r="W128" s="2">
        <f t="shared" si="80"/>
        <v>953</v>
      </c>
      <c r="X128" s="2">
        <f t="shared" si="81"/>
        <v>953</v>
      </c>
      <c r="Y128" s="23"/>
      <c r="Z128" s="2">
        <v>758</v>
      </c>
      <c r="AA128" s="2">
        <f>IF(Z128="","",IF(Z128&lt;'VORSCHLAG DGB'!$B$2,'VORSCHLAG DGB'!$B$2-Z128,0))</f>
        <v>0</v>
      </c>
      <c r="AB128" s="2">
        <f t="shared" si="69"/>
        <v>758</v>
      </c>
      <c r="AC128" s="2">
        <v>840</v>
      </c>
      <c r="AD128" s="2">
        <f>IF(AC128="","",IF(AC128&lt;'VORSCHLAG DGB'!$B$3,'VORSCHLAG DGB'!$B$3-AC128,0))</f>
        <v>0</v>
      </c>
      <c r="AE128" s="2">
        <f t="shared" si="70"/>
        <v>840</v>
      </c>
      <c r="AF128" s="2">
        <v>967</v>
      </c>
      <c r="AG128" s="2">
        <f>IF(AF128="","",IF(AF128&lt;'VORSCHLAG DGB'!$B$4,'VORSCHLAG DGB'!$B$4-AF128,0))</f>
        <v>0</v>
      </c>
      <c r="AH128" s="2">
        <f t="shared" si="71"/>
        <v>967</v>
      </c>
      <c r="AI128" s="2"/>
      <c r="AJ128" s="2" t="str">
        <f>IF(AI128="","",IF(AI128&lt;'VORSCHLAG DGB'!$B$5,'VORSCHLAG DGB'!$B$5-AI128,0))</f>
        <v/>
      </c>
      <c r="AK128" s="2" t="str">
        <f t="shared" si="72"/>
        <v/>
      </c>
      <c r="AL128" s="2">
        <f t="shared" si="73"/>
        <v>30780</v>
      </c>
      <c r="AM128" s="2" t="str">
        <f t="shared" si="74"/>
        <v/>
      </c>
      <c r="AN128" s="2">
        <f t="shared" si="75"/>
        <v>30780</v>
      </c>
      <c r="AO128" s="2">
        <f t="shared" si="82"/>
        <v>855</v>
      </c>
      <c r="AP128" s="2">
        <f t="shared" si="83"/>
        <v>855</v>
      </c>
    </row>
    <row r="129" spans="1:42" x14ac:dyDescent="0.25">
      <c r="A129" t="s">
        <v>113</v>
      </c>
      <c r="B129" s="19" t="s">
        <v>246</v>
      </c>
      <c r="C129" s="3">
        <v>36</v>
      </c>
      <c r="D129" s="2">
        <v>786</v>
      </c>
      <c r="E129" s="14">
        <f>IF(D129="","",IF(D129&lt;'VORSCHLAG DGB'!$B$2,'VORSCHLAG DGB'!B$2-D129,0))</f>
        <v>0</v>
      </c>
      <c r="F129" s="14">
        <f t="shared" si="62"/>
        <v>786</v>
      </c>
      <c r="G129" s="17"/>
      <c r="H129" s="14">
        <v>866</v>
      </c>
      <c r="I129" s="14">
        <f>IF(H129="","",IF(H129&lt;'VORSCHLAG DGB'!$B$3,'VORSCHLAG DGB'!$B$3-H129,0))</f>
        <v>0</v>
      </c>
      <c r="J129" s="14">
        <f t="shared" si="63"/>
        <v>866</v>
      </c>
      <c r="K129" s="17"/>
      <c r="L129" s="14">
        <v>949</v>
      </c>
      <c r="M129" s="14">
        <f>IF(L129="","",IF(L129&lt;'VORSCHLAG DGB'!$B$4,'VORSCHLAG DGB'!$B$4-L129,0))</f>
        <v>0</v>
      </c>
      <c r="N129" s="14">
        <f t="shared" si="64"/>
        <v>949</v>
      </c>
      <c r="O129" s="17"/>
      <c r="P129" s="14"/>
      <c r="Q129" s="14" t="str">
        <f>IF(P129="","",IF(P129="","",IF(P129&lt;'VORSCHLAG DGB'!$B$5,'VORSCHLAG DGB'!$B$5-P129,0)))</f>
        <v/>
      </c>
      <c r="R129" s="14" t="str">
        <f t="shared" si="65"/>
        <v/>
      </c>
      <c r="S129" s="17"/>
      <c r="T129" s="2">
        <f t="shared" si="66"/>
        <v>31212</v>
      </c>
      <c r="U129" s="2" t="str">
        <f t="shared" si="67"/>
        <v/>
      </c>
      <c r="V129" s="2">
        <f t="shared" si="68"/>
        <v>31212</v>
      </c>
      <c r="W129" s="2">
        <f t="shared" si="80"/>
        <v>867</v>
      </c>
      <c r="X129" s="2">
        <f t="shared" si="81"/>
        <v>867</v>
      </c>
      <c r="Y129" s="23"/>
      <c r="Z129" s="2"/>
      <c r="AA129" s="2" t="str">
        <f>IF(Z129="","",IF(Z129&lt;'VORSCHLAG DGB'!$B$2,'VORSCHLAG DGB'!$B$2-Z129,0))</f>
        <v/>
      </c>
      <c r="AB129" s="2" t="str">
        <f t="shared" si="69"/>
        <v/>
      </c>
      <c r="AC129" s="2"/>
      <c r="AD129" s="2" t="str">
        <f>IF(AC129="","",IF(AC129&lt;'VORSCHLAG DGB'!$B$3,'VORSCHLAG DGB'!$B$3-AC129,0))</f>
        <v/>
      </c>
      <c r="AE129" s="2" t="str">
        <f t="shared" si="70"/>
        <v/>
      </c>
      <c r="AF129" s="2"/>
      <c r="AG129" s="2" t="str">
        <f>IF(AF129="","",IF(AF129&lt;'VORSCHLAG DGB'!$B$4,'VORSCHLAG DGB'!$B$4-AF129,0))</f>
        <v/>
      </c>
      <c r="AH129" s="2" t="str">
        <f t="shared" si="71"/>
        <v/>
      </c>
      <c r="AI129" s="2"/>
      <c r="AJ129" s="2" t="str">
        <f>IF(AI129="","",IF(AI129&lt;'VORSCHLAG DGB'!$B$5,'VORSCHLAG DGB'!$B$5-AI129,0))</f>
        <v/>
      </c>
      <c r="AK129" s="2" t="str">
        <f t="shared" si="72"/>
        <v/>
      </c>
      <c r="AL129" s="2" t="str">
        <f t="shared" si="73"/>
        <v/>
      </c>
      <c r="AM129" s="2" t="str">
        <f t="shared" si="74"/>
        <v/>
      </c>
      <c r="AN129" s="2" t="str">
        <f t="shared" si="75"/>
        <v/>
      </c>
      <c r="AO129" s="2" t="str">
        <f t="shared" si="82"/>
        <v/>
      </c>
      <c r="AP129" s="2" t="str">
        <f t="shared" si="83"/>
        <v/>
      </c>
    </row>
    <row r="130" spans="1:42" x14ac:dyDescent="0.25">
      <c r="A130" t="s">
        <v>114</v>
      </c>
      <c r="B130" s="19" t="s">
        <v>247</v>
      </c>
      <c r="C130" s="3">
        <v>36</v>
      </c>
      <c r="D130" s="2">
        <v>750</v>
      </c>
      <c r="E130" s="14">
        <f>IF(D130="","",IF(D130&lt;'VORSCHLAG DGB'!$B$2,'VORSCHLAG DGB'!B$2-D130,0))</f>
        <v>0</v>
      </c>
      <c r="F130" s="14">
        <f t="shared" si="62"/>
        <v>750</v>
      </c>
      <c r="G130" s="17"/>
      <c r="H130" s="14">
        <v>780</v>
      </c>
      <c r="I130" s="14">
        <f>IF(H130="","",IF(H130&lt;'VORSCHLAG DGB'!$B$3,'VORSCHLAG DGB'!$B$3-H130,0))</f>
        <v>0</v>
      </c>
      <c r="J130" s="14">
        <f t="shared" si="63"/>
        <v>780</v>
      </c>
      <c r="K130" s="17"/>
      <c r="L130" s="14">
        <v>830</v>
      </c>
      <c r="M130" s="14">
        <f>IF(L130="","",IF(L130&lt;'VORSCHLAG DGB'!$B$4,'VORSCHLAG DGB'!$B$4-L130,0))</f>
        <v>0</v>
      </c>
      <c r="N130" s="14">
        <f t="shared" si="64"/>
        <v>830</v>
      </c>
      <c r="O130" s="17"/>
      <c r="P130" s="14"/>
      <c r="Q130" s="14" t="str">
        <f>IF(P130="","",IF(P130="","",IF(P130&lt;'VORSCHLAG DGB'!$B$5,'VORSCHLAG DGB'!$B$5-P130,0)))</f>
        <v/>
      </c>
      <c r="R130" s="14" t="str">
        <f t="shared" si="65"/>
        <v/>
      </c>
      <c r="S130" s="17"/>
      <c r="T130" s="2">
        <f t="shared" si="66"/>
        <v>28320</v>
      </c>
      <c r="U130" s="2" t="str">
        <f t="shared" si="67"/>
        <v/>
      </c>
      <c r="V130" s="2">
        <f t="shared" si="68"/>
        <v>28320</v>
      </c>
      <c r="W130" s="2">
        <f t="shared" si="80"/>
        <v>786.66666666666663</v>
      </c>
      <c r="X130" s="2">
        <f t="shared" si="81"/>
        <v>786.66666666666663</v>
      </c>
      <c r="Y130" s="23"/>
      <c r="Z130" s="2"/>
      <c r="AA130" s="2" t="str">
        <f>IF(Z130="","",IF(Z130&lt;'VORSCHLAG DGB'!$B$2,'VORSCHLAG DGB'!$B$2-Z130,0))</f>
        <v/>
      </c>
      <c r="AB130" s="2" t="str">
        <f t="shared" si="69"/>
        <v/>
      </c>
      <c r="AC130" s="2"/>
      <c r="AD130" s="2" t="str">
        <f>IF(AC130="","",IF(AC130&lt;'VORSCHLAG DGB'!$B$3,'VORSCHLAG DGB'!$B$3-AC130,0))</f>
        <v/>
      </c>
      <c r="AE130" s="2" t="str">
        <f t="shared" si="70"/>
        <v/>
      </c>
      <c r="AF130" s="2"/>
      <c r="AG130" s="2" t="str">
        <f>IF(AF130="","",IF(AF130&lt;'VORSCHLAG DGB'!$B$4,'VORSCHLAG DGB'!$B$4-AF130,0))</f>
        <v/>
      </c>
      <c r="AH130" s="2" t="str">
        <f t="shared" si="71"/>
        <v/>
      </c>
      <c r="AI130" s="2"/>
      <c r="AJ130" s="2" t="str">
        <f>IF(AI130="","",IF(AI130&lt;'VORSCHLAG DGB'!$B$5,'VORSCHLAG DGB'!$B$5-AI130,0))</f>
        <v/>
      </c>
      <c r="AK130" s="2" t="str">
        <f t="shared" si="72"/>
        <v/>
      </c>
      <c r="AL130" s="2" t="str">
        <f t="shared" si="73"/>
        <v/>
      </c>
      <c r="AM130" s="2" t="str">
        <f t="shared" si="74"/>
        <v/>
      </c>
      <c r="AN130" s="2" t="str">
        <f t="shared" si="75"/>
        <v/>
      </c>
      <c r="AO130" s="2" t="str">
        <f t="shared" si="82"/>
        <v/>
      </c>
      <c r="AP130" s="2" t="str">
        <f t="shared" si="83"/>
        <v/>
      </c>
    </row>
    <row r="131" spans="1:42" x14ac:dyDescent="0.25">
      <c r="A131" t="s">
        <v>114</v>
      </c>
      <c r="B131" s="19" t="s">
        <v>246</v>
      </c>
      <c r="C131" s="3">
        <v>36</v>
      </c>
      <c r="D131" s="2">
        <v>974</v>
      </c>
      <c r="E131" s="14">
        <f>IF(D131="","",IF(D131&lt;'VORSCHLAG DGB'!$B$2,'VORSCHLAG DGB'!B$2-D131,0))</f>
        <v>0</v>
      </c>
      <c r="F131" s="14">
        <f t="shared" si="62"/>
        <v>974</v>
      </c>
      <c r="G131" s="17"/>
      <c r="H131" s="14">
        <v>1028</v>
      </c>
      <c r="I131" s="14">
        <f>IF(H131="","",IF(H131&lt;'VORSCHLAG DGB'!$B$3,'VORSCHLAG DGB'!$B$3-H131,0))</f>
        <v>0</v>
      </c>
      <c r="J131" s="14">
        <f t="shared" si="63"/>
        <v>1028</v>
      </c>
      <c r="K131" s="17"/>
      <c r="L131" s="14">
        <v>1102</v>
      </c>
      <c r="M131" s="14">
        <f>IF(L131="","",IF(L131&lt;'VORSCHLAG DGB'!$B$4,'VORSCHLAG DGB'!$B$4-L131,0))</f>
        <v>0</v>
      </c>
      <c r="N131" s="14">
        <f t="shared" si="64"/>
        <v>1102</v>
      </c>
      <c r="O131" s="17"/>
      <c r="P131" s="14"/>
      <c r="Q131" s="14" t="str">
        <f>IF(P131="","",IF(P131="","",IF(P131&lt;'VORSCHLAG DGB'!$B$5,'VORSCHLAG DGB'!$B$5-P131,0)))</f>
        <v/>
      </c>
      <c r="R131" s="14" t="str">
        <f t="shared" si="65"/>
        <v/>
      </c>
      <c r="S131" s="17"/>
      <c r="T131" s="2">
        <f t="shared" si="66"/>
        <v>37248</v>
      </c>
      <c r="U131" s="2" t="str">
        <f t="shared" si="67"/>
        <v/>
      </c>
      <c r="V131" s="2">
        <f t="shared" si="68"/>
        <v>37248</v>
      </c>
      <c r="W131" s="2">
        <f t="shared" si="80"/>
        <v>1034.6666666666667</v>
      </c>
      <c r="X131" s="2">
        <f t="shared" si="81"/>
        <v>1034.6666666666667</v>
      </c>
      <c r="Y131" s="23"/>
      <c r="Z131" s="2"/>
      <c r="AA131" s="2" t="str">
        <f>IF(Z131="","",IF(Z131&lt;'VORSCHLAG DGB'!$B$2,'VORSCHLAG DGB'!$B$2-Z131,0))</f>
        <v/>
      </c>
      <c r="AB131" s="2" t="str">
        <f t="shared" si="69"/>
        <v/>
      </c>
      <c r="AC131" s="2"/>
      <c r="AD131" s="2" t="str">
        <f>IF(AC131="","",IF(AC131&lt;'VORSCHLAG DGB'!$B$3,'VORSCHLAG DGB'!$B$3-AC131,0))</f>
        <v/>
      </c>
      <c r="AE131" s="2" t="str">
        <f t="shared" si="70"/>
        <v/>
      </c>
      <c r="AF131" s="2"/>
      <c r="AG131" s="2" t="str">
        <f>IF(AF131="","",IF(AF131&lt;'VORSCHLAG DGB'!$B$4,'VORSCHLAG DGB'!$B$4-AF131,0))</f>
        <v/>
      </c>
      <c r="AH131" s="2" t="str">
        <f t="shared" si="71"/>
        <v/>
      </c>
      <c r="AI131" s="2"/>
      <c r="AJ131" s="2" t="str">
        <f>IF(AI131="","",IF(AI131&lt;'VORSCHLAG DGB'!$B$5,'VORSCHLAG DGB'!$B$5-AI131,0))</f>
        <v/>
      </c>
      <c r="AK131" s="2" t="str">
        <f t="shared" si="72"/>
        <v/>
      </c>
      <c r="AL131" s="2" t="str">
        <f t="shared" si="73"/>
        <v/>
      </c>
      <c r="AM131" s="2" t="str">
        <f t="shared" si="74"/>
        <v/>
      </c>
      <c r="AN131" s="2" t="str">
        <f t="shared" si="75"/>
        <v/>
      </c>
      <c r="AO131" s="2" t="str">
        <f t="shared" si="82"/>
        <v/>
      </c>
      <c r="AP131" s="2" t="str">
        <f t="shared" si="83"/>
        <v/>
      </c>
    </row>
    <row r="132" spans="1:42" x14ac:dyDescent="0.25">
      <c r="A132" t="s">
        <v>115</v>
      </c>
      <c r="B132" s="19" t="s">
        <v>247</v>
      </c>
      <c r="C132" s="3">
        <v>36</v>
      </c>
      <c r="D132" s="2">
        <v>656</v>
      </c>
      <c r="E132" s="14">
        <f>IF(D132="","",IF(D132&lt;'VORSCHLAG DGB'!$B$2,'VORSCHLAG DGB'!B$2-D132,0))</f>
        <v>0</v>
      </c>
      <c r="F132" s="14">
        <f t="shared" si="62"/>
        <v>656</v>
      </c>
      <c r="G132" s="17"/>
      <c r="H132" s="14">
        <v>689</v>
      </c>
      <c r="I132" s="14">
        <f>IF(H132="","",IF(H132&lt;'VORSCHLAG DGB'!$B$3,'VORSCHLAG DGB'!$B$3-H132,0))</f>
        <v>7</v>
      </c>
      <c r="J132" s="14">
        <f t="shared" si="63"/>
        <v>696</v>
      </c>
      <c r="K132" s="17"/>
      <c r="L132" s="14">
        <v>756</v>
      </c>
      <c r="M132" s="14">
        <f>IF(L132="","",IF(L132&lt;'VORSCHLAG DGB'!$B$4,'VORSCHLAG DGB'!$B$4-L132,0))</f>
        <v>12</v>
      </c>
      <c r="N132" s="14">
        <f t="shared" si="64"/>
        <v>768</v>
      </c>
      <c r="O132" s="17"/>
      <c r="P132" s="14"/>
      <c r="Q132" s="14" t="str">
        <f>IF(P132="","",IF(P132="","",IF(P132&lt;'VORSCHLAG DGB'!$B$5,'VORSCHLAG DGB'!$B$5-P132,0)))</f>
        <v/>
      </c>
      <c r="R132" s="14" t="str">
        <f t="shared" si="65"/>
        <v/>
      </c>
      <c r="S132" s="17"/>
      <c r="T132" s="2">
        <f t="shared" si="66"/>
        <v>25212</v>
      </c>
      <c r="U132" s="2">
        <f t="shared" si="67"/>
        <v>228</v>
      </c>
      <c r="V132" s="2">
        <f t="shared" si="68"/>
        <v>25440</v>
      </c>
      <c r="W132" s="2">
        <f t="shared" si="80"/>
        <v>700.33333333333337</v>
      </c>
      <c r="X132" s="2">
        <f t="shared" si="81"/>
        <v>706.66666666666663</v>
      </c>
      <c r="Y132" s="23"/>
      <c r="Z132" s="2"/>
      <c r="AA132" s="2" t="str">
        <f>IF(Z132="","",IF(Z132&lt;'VORSCHLAG DGB'!$B$2,'VORSCHLAG DGB'!$B$2-Z132,0))</f>
        <v/>
      </c>
      <c r="AB132" s="2" t="str">
        <f t="shared" si="69"/>
        <v/>
      </c>
      <c r="AC132" s="2"/>
      <c r="AD132" s="2" t="str">
        <f>IF(AC132="","",IF(AC132&lt;'VORSCHLAG DGB'!$B$3,'VORSCHLAG DGB'!$B$3-AC132,0))</f>
        <v/>
      </c>
      <c r="AE132" s="2" t="str">
        <f t="shared" si="70"/>
        <v/>
      </c>
      <c r="AF132" s="2"/>
      <c r="AG132" s="2" t="str">
        <f>IF(AF132="","",IF(AF132&lt;'VORSCHLAG DGB'!$B$4,'VORSCHLAG DGB'!$B$4-AF132,0))</f>
        <v/>
      </c>
      <c r="AH132" s="2" t="str">
        <f t="shared" si="71"/>
        <v/>
      </c>
      <c r="AI132" s="2"/>
      <c r="AJ132" s="2" t="str">
        <f>IF(AI132="","",IF(AI132&lt;'VORSCHLAG DGB'!$B$5,'VORSCHLAG DGB'!$B$5-AI132,0))</f>
        <v/>
      </c>
      <c r="AK132" s="2" t="str">
        <f t="shared" si="72"/>
        <v/>
      </c>
      <c r="AL132" s="2" t="str">
        <f t="shared" si="73"/>
        <v/>
      </c>
      <c r="AM132" s="2" t="str">
        <f t="shared" si="74"/>
        <v/>
      </c>
      <c r="AN132" s="2" t="str">
        <f t="shared" si="75"/>
        <v/>
      </c>
      <c r="AO132" s="2" t="str">
        <f t="shared" si="82"/>
        <v/>
      </c>
      <c r="AP132" s="2" t="str">
        <f t="shared" si="83"/>
        <v/>
      </c>
    </row>
    <row r="133" spans="1:42" x14ac:dyDescent="0.25">
      <c r="A133" t="s">
        <v>116</v>
      </c>
      <c r="B133" s="19" t="s">
        <v>247</v>
      </c>
      <c r="C133" s="3">
        <v>42</v>
      </c>
      <c r="D133" s="2">
        <v>550</v>
      </c>
      <c r="E133" s="14">
        <f>IF(D133="","",IF(D133&lt;'VORSCHLAG DGB'!$B$2,'VORSCHLAG DGB'!B$2-D133,0))</f>
        <v>85</v>
      </c>
      <c r="F133" s="14">
        <f t="shared" si="62"/>
        <v>635</v>
      </c>
      <c r="G133" s="17"/>
      <c r="H133" s="14">
        <v>620</v>
      </c>
      <c r="I133" s="14">
        <f>IF(H133="","",IF(H133&lt;'VORSCHLAG DGB'!$B$3,'VORSCHLAG DGB'!$B$3-H133,0))</f>
        <v>76</v>
      </c>
      <c r="J133" s="14">
        <f t="shared" si="63"/>
        <v>696</v>
      </c>
      <c r="K133" s="17"/>
      <c r="L133" s="14">
        <v>723</v>
      </c>
      <c r="M133" s="14">
        <f>IF(L133="","",IF(L133&lt;'VORSCHLAG DGB'!$B$4,'VORSCHLAG DGB'!$B$4-L133,0))</f>
        <v>45</v>
      </c>
      <c r="N133" s="14">
        <f t="shared" si="64"/>
        <v>768</v>
      </c>
      <c r="O133" s="17"/>
      <c r="P133" s="14">
        <v>833</v>
      </c>
      <c r="Q133" s="14">
        <f>IF(P133="","",IF(P133="","",IF(P133&lt;'VORSCHLAG DGB'!$B$5,'VORSCHLAG DGB'!$B$5-P133,0)))</f>
        <v>0</v>
      </c>
      <c r="R133" s="14">
        <f t="shared" si="65"/>
        <v>833</v>
      </c>
      <c r="S133" s="17"/>
      <c r="T133" s="2">
        <f t="shared" si="66"/>
        <v>27714</v>
      </c>
      <c r="U133" s="2">
        <f t="shared" si="67"/>
        <v>2471.9999999999964</v>
      </c>
      <c r="V133" s="2">
        <f t="shared" si="68"/>
        <v>30185.999999999996</v>
      </c>
      <c r="W133" s="2">
        <f>(12*D133+12*H133+12*L133+(C133-36)*P133)/C133</f>
        <v>659.85714285714289</v>
      </c>
      <c r="X133" s="2">
        <f>IF(D133="","",(F133*12+J133*12+N133*12+(C133-36)*R133)/C133)</f>
        <v>718.71428571428567</v>
      </c>
      <c r="Y133" s="23"/>
      <c r="Z133" s="2"/>
      <c r="AA133" s="2" t="str">
        <f>IF(Z133="","",IF(Z133&lt;'VORSCHLAG DGB'!$B$2,'VORSCHLAG DGB'!$B$2-Z133,0))</f>
        <v/>
      </c>
      <c r="AB133" s="2" t="str">
        <f t="shared" si="69"/>
        <v/>
      </c>
      <c r="AC133" s="2"/>
      <c r="AD133" s="2" t="str">
        <f>IF(AC133="","",IF(AC133&lt;'VORSCHLAG DGB'!$B$3,'VORSCHLAG DGB'!$B$3-AC133,0))</f>
        <v/>
      </c>
      <c r="AE133" s="2" t="str">
        <f t="shared" si="70"/>
        <v/>
      </c>
      <c r="AF133" s="2"/>
      <c r="AG133" s="2" t="str">
        <f>IF(AF133="","",IF(AF133&lt;'VORSCHLAG DGB'!$B$4,'VORSCHLAG DGB'!$B$4-AF133,0))</f>
        <v/>
      </c>
      <c r="AH133" s="2" t="str">
        <f t="shared" si="71"/>
        <v/>
      </c>
      <c r="AI133" s="2"/>
      <c r="AJ133" s="2" t="str">
        <f>IF(AI133="","",IF(AI133&lt;'VORSCHLAG DGB'!$B$5,'VORSCHLAG DGB'!$B$5-AI133,0))</f>
        <v/>
      </c>
      <c r="AK133" s="2" t="str">
        <f t="shared" si="72"/>
        <v/>
      </c>
      <c r="AL133" s="2" t="str">
        <f t="shared" si="73"/>
        <v/>
      </c>
      <c r="AM133" s="2" t="str">
        <f t="shared" si="74"/>
        <v/>
      </c>
      <c r="AN133" s="2" t="str">
        <f t="shared" si="75"/>
        <v/>
      </c>
      <c r="AO133" s="2" t="str">
        <f>IF(Z133="","",(Z133*12+AC133*12+AF133*12+(C133-36)*AI133)/C133)</f>
        <v/>
      </c>
      <c r="AP133" s="2" t="str">
        <f>IF(Z133="","",(12*AB133+12*AE133+12*AH133+(C133-36)*AK133)/C133)</f>
        <v/>
      </c>
    </row>
    <row r="134" spans="1:42" x14ac:dyDescent="0.25">
      <c r="A134" t="s">
        <v>117</v>
      </c>
      <c r="B134" s="19" t="s">
        <v>246</v>
      </c>
      <c r="C134" s="3">
        <v>36</v>
      </c>
      <c r="D134" s="2">
        <v>870</v>
      </c>
      <c r="E134" s="14">
        <f>IF(D134="","",IF(D134&lt;'VORSCHLAG DGB'!$B$2,'VORSCHLAG DGB'!B$2-D134,0))</f>
        <v>0</v>
      </c>
      <c r="F134" s="14">
        <f t="shared" ref="F134:F165" si="84">D134+E134</f>
        <v>870</v>
      </c>
      <c r="G134" s="17"/>
      <c r="H134" s="14">
        <v>950</v>
      </c>
      <c r="I134" s="14">
        <f>IF(H134="","",IF(H134&lt;'VORSCHLAG DGB'!$B$3,'VORSCHLAG DGB'!$B$3-H134,0))</f>
        <v>0</v>
      </c>
      <c r="J134" s="14">
        <f t="shared" ref="J134:J165" si="85">H134+I134</f>
        <v>950</v>
      </c>
      <c r="K134" s="17"/>
      <c r="L134" s="14">
        <v>1020</v>
      </c>
      <c r="M134" s="14">
        <f>IF(L134="","",IF(L134&lt;'VORSCHLAG DGB'!$B$4,'VORSCHLAG DGB'!$B$4-L134,0))</f>
        <v>0</v>
      </c>
      <c r="N134" s="14">
        <f t="shared" ref="N134:N165" si="86">IF(L134="","",L134+M134)</f>
        <v>1020</v>
      </c>
      <c r="O134" s="17"/>
      <c r="P134" s="14"/>
      <c r="Q134" s="14" t="str">
        <f>IF(P134="","",IF(P134="","",IF(P134&lt;'VORSCHLAG DGB'!$B$5,'VORSCHLAG DGB'!$B$5-P134,0)))</f>
        <v/>
      </c>
      <c r="R134" s="14" t="str">
        <f t="shared" ref="R134:R165" si="87">IF(P134="","",P134+Q134)</f>
        <v/>
      </c>
      <c r="S134" s="17"/>
      <c r="T134" s="2">
        <f t="shared" ref="T134:T165" si="88">W134*C134</f>
        <v>34080</v>
      </c>
      <c r="U134" s="2" t="str">
        <f t="shared" ref="U134:U165" si="89">IF(V134-T134=0,"",V134-T134)</f>
        <v/>
      </c>
      <c r="V134" s="2">
        <f t="shared" ref="V134:V165" si="90">X134*C134</f>
        <v>34080</v>
      </c>
      <c r="W134" s="2">
        <f>(D134*12+H134*12+L134*12)/36</f>
        <v>946.66666666666663</v>
      </c>
      <c r="X134" s="2">
        <f>(F134*12+J134*12+N134*12)/$C134</f>
        <v>946.66666666666663</v>
      </c>
      <c r="Y134" s="23"/>
      <c r="Z134" s="2">
        <v>870</v>
      </c>
      <c r="AA134" s="2">
        <f>IF(Z134="","",IF(Z134&lt;'VORSCHLAG DGB'!$B$2,'VORSCHLAG DGB'!$B$2-Z134,0))</f>
        <v>0</v>
      </c>
      <c r="AB134" s="2">
        <f t="shared" ref="AB134:AB165" si="91">IF(Z134="","",Z134+AA134)</f>
        <v>870</v>
      </c>
      <c r="AC134" s="2">
        <v>950</v>
      </c>
      <c r="AD134" s="2">
        <f>IF(AC134="","",IF(AC134&lt;'VORSCHLAG DGB'!$B$3,'VORSCHLAG DGB'!$B$3-AC134,0))</f>
        <v>0</v>
      </c>
      <c r="AE134" s="2">
        <f t="shared" ref="AE134:AE165" si="92">IF(AC134="","",AC134+AD134)</f>
        <v>950</v>
      </c>
      <c r="AF134" s="2">
        <v>1020</v>
      </c>
      <c r="AG134" s="2">
        <f>IF(AF134="","",IF(AF134&lt;'VORSCHLAG DGB'!$B$4,'VORSCHLAG DGB'!$B$4-AF134,0))</f>
        <v>0</v>
      </c>
      <c r="AH134" s="2">
        <f t="shared" ref="AH134:AH165" si="93">IF(AF134="","",AF134+AG134)</f>
        <v>1020</v>
      </c>
      <c r="AI134" s="2"/>
      <c r="AJ134" s="2" t="str">
        <f>IF(AI134="","",IF(AI134&lt;'VORSCHLAG DGB'!$B$5,'VORSCHLAG DGB'!$B$5-AI134,0))</f>
        <v/>
      </c>
      <c r="AK134" s="2" t="str">
        <f t="shared" ref="AK134:AK165" si="94">IF(AI134="","",AI134+AJ134)</f>
        <v/>
      </c>
      <c r="AL134" s="2">
        <f t="shared" ref="AL134:AL165" si="95">IF(Z134="","",AO134*C134)</f>
        <v>34080</v>
      </c>
      <c r="AM134" s="2" t="str">
        <f t="shared" ref="AM134:AM165" si="96">IF(Z134="","",IF(AN134-AL134=0,"",AN134-AL134))</f>
        <v/>
      </c>
      <c r="AN134" s="2">
        <f t="shared" ref="AN134:AN165" si="97">IF(Z134="","",AP134*C134)</f>
        <v>34080</v>
      </c>
      <c r="AO134" s="2">
        <f>IF(Z134="","",(Z134*12+AC134*12+AF134*12)/C134)</f>
        <v>946.66666666666663</v>
      </c>
      <c r="AP134" s="2">
        <f>IF(Z134="","",(AB134*12+AE134*12+AH134*12)/$C134)</f>
        <v>946.66666666666663</v>
      </c>
    </row>
    <row r="135" spans="1:42" x14ac:dyDescent="0.25">
      <c r="A135" t="s">
        <v>118</v>
      </c>
      <c r="B135" s="19" t="s">
        <v>246</v>
      </c>
      <c r="C135" s="3">
        <v>36</v>
      </c>
      <c r="D135" s="2">
        <v>938</v>
      </c>
      <c r="E135" s="14">
        <f>IF(D135="","",IF(D135&lt;'VORSCHLAG DGB'!$B$2,'VORSCHLAG DGB'!B$2-D135,0))</f>
        <v>0</v>
      </c>
      <c r="F135" s="14">
        <f t="shared" si="84"/>
        <v>938</v>
      </c>
      <c r="G135" s="17"/>
      <c r="H135" s="14">
        <v>1002</v>
      </c>
      <c r="I135" s="14">
        <f>IF(H135="","",IF(H135&lt;'VORSCHLAG DGB'!$B$3,'VORSCHLAG DGB'!$B$3-H135,0))</f>
        <v>0</v>
      </c>
      <c r="J135" s="14">
        <f t="shared" si="85"/>
        <v>1002</v>
      </c>
      <c r="K135" s="17"/>
      <c r="L135" s="14">
        <v>1066</v>
      </c>
      <c r="M135" s="14">
        <f>IF(L135="","",IF(L135&lt;'VORSCHLAG DGB'!$B$4,'VORSCHLAG DGB'!$B$4-L135,0))</f>
        <v>0</v>
      </c>
      <c r="N135" s="14">
        <f t="shared" si="86"/>
        <v>1066</v>
      </c>
      <c r="O135" s="17"/>
      <c r="P135" s="14"/>
      <c r="Q135" s="14" t="str">
        <f>IF(P135="","",IF(P135="","",IF(P135&lt;'VORSCHLAG DGB'!$B$5,'VORSCHLAG DGB'!$B$5-P135,0)))</f>
        <v/>
      </c>
      <c r="R135" s="14" t="str">
        <f t="shared" si="87"/>
        <v/>
      </c>
      <c r="S135" s="17"/>
      <c r="T135" s="2">
        <f t="shared" si="88"/>
        <v>36072</v>
      </c>
      <c r="U135" s="2" t="str">
        <f t="shared" si="89"/>
        <v/>
      </c>
      <c r="V135" s="2">
        <f t="shared" si="90"/>
        <v>36072</v>
      </c>
      <c r="W135" s="2">
        <f>(D135*12+H135*12+L135*12)/36</f>
        <v>1002</v>
      </c>
      <c r="X135" s="2">
        <f>(F135*12+J135*12+N135*12)/$C135</f>
        <v>1002</v>
      </c>
      <c r="Y135" s="23"/>
      <c r="Z135" s="2">
        <v>900</v>
      </c>
      <c r="AA135" s="2">
        <f>IF(Z135="","",IF(Z135&lt;'VORSCHLAG DGB'!$B$2,'VORSCHLAG DGB'!$B$2-Z135,0))</f>
        <v>0</v>
      </c>
      <c r="AB135" s="2">
        <f t="shared" si="91"/>
        <v>900</v>
      </c>
      <c r="AC135" s="2">
        <v>960</v>
      </c>
      <c r="AD135" s="2">
        <f>IF(AC135="","",IF(AC135&lt;'VORSCHLAG DGB'!$B$3,'VORSCHLAG DGB'!$B$3-AC135,0))</f>
        <v>0</v>
      </c>
      <c r="AE135" s="2">
        <f t="shared" si="92"/>
        <v>960</v>
      </c>
      <c r="AF135" s="2">
        <v>1020</v>
      </c>
      <c r="AG135" s="2">
        <f>IF(AF135="","",IF(AF135&lt;'VORSCHLAG DGB'!$B$4,'VORSCHLAG DGB'!$B$4-AF135,0))</f>
        <v>0</v>
      </c>
      <c r="AH135" s="2">
        <f t="shared" si="93"/>
        <v>1020</v>
      </c>
      <c r="AI135" s="2"/>
      <c r="AJ135" s="2" t="str">
        <f>IF(AI135="","",IF(AI135&lt;'VORSCHLAG DGB'!$B$5,'VORSCHLAG DGB'!$B$5-AI135,0))</f>
        <v/>
      </c>
      <c r="AK135" s="2" t="str">
        <f t="shared" si="94"/>
        <v/>
      </c>
      <c r="AL135" s="2">
        <f t="shared" si="95"/>
        <v>34560</v>
      </c>
      <c r="AM135" s="2" t="str">
        <f t="shared" si="96"/>
        <v/>
      </c>
      <c r="AN135" s="2">
        <f t="shared" si="97"/>
        <v>34560</v>
      </c>
      <c r="AO135" s="2">
        <f>IF(Z135="","",(Z135*12+AC135*12+AF135*12)/C135)</f>
        <v>960</v>
      </c>
      <c r="AP135" s="2">
        <f>IF(Z135="","",(AB135*12+AE135*12+AH135*12)/$C135)</f>
        <v>960</v>
      </c>
    </row>
    <row r="136" spans="1:42" x14ac:dyDescent="0.25">
      <c r="A136" t="s">
        <v>119</v>
      </c>
      <c r="B136" s="19" t="s">
        <v>247</v>
      </c>
      <c r="C136" s="3">
        <v>36</v>
      </c>
      <c r="D136" s="2">
        <v>537</v>
      </c>
      <c r="E136" s="14">
        <f>IF(D136="","",IF(D136&lt;'VORSCHLAG DGB'!$B$2,'VORSCHLAG DGB'!B$2-D136,0))</f>
        <v>98</v>
      </c>
      <c r="F136" s="14">
        <f t="shared" si="84"/>
        <v>635</v>
      </c>
      <c r="G136" s="17"/>
      <c r="H136" s="14">
        <v>584</v>
      </c>
      <c r="I136" s="14">
        <f>IF(H136="","",IF(H136&lt;'VORSCHLAG DGB'!$B$3,'VORSCHLAG DGB'!$B$3-H136,0))</f>
        <v>112</v>
      </c>
      <c r="J136" s="14">
        <f t="shared" si="85"/>
        <v>696</v>
      </c>
      <c r="K136" s="17"/>
      <c r="L136" s="14">
        <v>642</v>
      </c>
      <c r="M136" s="14">
        <f>IF(L136="","",IF(L136&lt;'VORSCHLAG DGB'!$B$4,'VORSCHLAG DGB'!$B$4-L136,0))</f>
        <v>126</v>
      </c>
      <c r="N136" s="14">
        <f t="shared" si="86"/>
        <v>768</v>
      </c>
      <c r="O136" s="17"/>
      <c r="P136" s="14"/>
      <c r="Q136" s="14" t="str">
        <f>IF(P136="","",IF(P136="","",IF(P136&lt;'VORSCHLAG DGB'!$B$5,'VORSCHLAG DGB'!$B$5-P136,0)))</f>
        <v/>
      </c>
      <c r="R136" s="14" t="str">
        <f t="shared" si="87"/>
        <v/>
      </c>
      <c r="S136" s="17"/>
      <c r="T136" s="2">
        <f t="shared" si="88"/>
        <v>21156</v>
      </c>
      <c r="U136" s="2">
        <f t="shared" si="89"/>
        <v>4032</v>
      </c>
      <c r="V136" s="2">
        <f t="shared" si="90"/>
        <v>25188</v>
      </c>
      <c r="W136" s="2">
        <f>(D136*12+H136*12+L136*12)/36</f>
        <v>587.66666666666663</v>
      </c>
      <c r="X136" s="2">
        <f>(F136*12+J136*12+N136*12)/$C136</f>
        <v>699.66666666666663</v>
      </c>
      <c r="Y136" s="23"/>
      <c r="Z136" s="2">
        <v>537</v>
      </c>
      <c r="AA136" s="2">
        <f>IF(Z136="","",IF(Z136&lt;'VORSCHLAG DGB'!$B$2,'VORSCHLAG DGB'!$B$2-Z136,0))</f>
        <v>98</v>
      </c>
      <c r="AB136" s="2">
        <f t="shared" si="91"/>
        <v>635</v>
      </c>
      <c r="AC136" s="2">
        <v>584</v>
      </c>
      <c r="AD136" s="2">
        <f>IF(AC136="","",IF(AC136&lt;'VORSCHLAG DGB'!$B$3,'VORSCHLAG DGB'!$B$3-AC136,0))</f>
        <v>112</v>
      </c>
      <c r="AE136" s="2">
        <f t="shared" si="92"/>
        <v>696</v>
      </c>
      <c r="AF136" s="2">
        <v>642</v>
      </c>
      <c r="AG136" s="2">
        <f>IF(AF136="","",IF(AF136&lt;'VORSCHLAG DGB'!$B$4,'VORSCHLAG DGB'!$B$4-AF136,0))</f>
        <v>126</v>
      </c>
      <c r="AH136" s="2">
        <f t="shared" si="93"/>
        <v>768</v>
      </c>
      <c r="AI136" s="2"/>
      <c r="AJ136" s="2" t="str">
        <f>IF(AI136="","",IF(AI136&lt;'VORSCHLAG DGB'!$B$5,'VORSCHLAG DGB'!$B$5-AI136,0))</f>
        <v/>
      </c>
      <c r="AK136" s="2" t="str">
        <f t="shared" si="94"/>
        <v/>
      </c>
      <c r="AL136" s="2">
        <f t="shared" si="95"/>
        <v>21156</v>
      </c>
      <c r="AM136" s="2">
        <f t="shared" si="96"/>
        <v>4032</v>
      </c>
      <c r="AN136" s="2">
        <f t="shared" si="97"/>
        <v>25188</v>
      </c>
      <c r="AO136" s="2">
        <f>IF(Z136="","",(Z136*12+AC136*12+AF136*12)/C136)</f>
        <v>587.66666666666663</v>
      </c>
      <c r="AP136" s="2">
        <f>IF(Z136="","",(AB136*12+AE136*12+AH136*12)/$C136)</f>
        <v>699.66666666666663</v>
      </c>
    </row>
    <row r="137" spans="1:42" x14ac:dyDescent="0.25">
      <c r="A137" t="s">
        <v>120</v>
      </c>
      <c r="B137" s="19" t="s">
        <v>249</v>
      </c>
      <c r="C137" s="3">
        <v>36</v>
      </c>
      <c r="D137" s="2">
        <v>622</v>
      </c>
      <c r="E137" s="14">
        <f>IF(D137="","",IF(D137&lt;'VORSCHLAG DGB'!$B$2,'VORSCHLAG DGB'!B$2-D137,0))</f>
        <v>13</v>
      </c>
      <c r="F137" s="14">
        <f t="shared" si="84"/>
        <v>635</v>
      </c>
      <c r="G137" s="17"/>
      <c r="H137" s="14">
        <v>670</v>
      </c>
      <c r="I137" s="14">
        <f>IF(H137="","",IF(H137&lt;'VORSCHLAG DGB'!$B$3,'VORSCHLAG DGB'!$B$3-H137,0))</f>
        <v>26</v>
      </c>
      <c r="J137" s="14">
        <f t="shared" si="85"/>
        <v>696</v>
      </c>
      <c r="K137" s="17"/>
      <c r="L137" s="14">
        <v>726</v>
      </c>
      <c r="M137" s="14">
        <f>IF(L137="","",IF(L137&lt;'VORSCHLAG DGB'!$B$4,'VORSCHLAG DGB'!$B$4-L137,0))</f>
        <v>42</v>
      </c>
      <c r="N137" s="14">
        <f t="shared" si="86"/>
        <v>768</v>
      </c>
      <c r="O137" s="17"/>
      <c r="P137" s="14"/>
      <c r="Q137" s="14" t="str">
        <f>IF(P137="","",IF(P137="","",IF(P137&lt;'VORSCHLAG DGB'!$B$5,'VORSCHLAG DGB'!$B$5-P137,0)))</f>
        <v/>
      </c>
      <c r="R137" s="14" t="str">
        <f t="shared" si="87"/>
        <v/>
      </c>
      <c r="S137" s="17"/>
      <c r="T137" s="2">
        <f t="shared" si="88"/>
        <v>24216</v>
      </c>
      <c r="U137" s="2">
        <f t="shared" si="89"/>
        <v>972</v>
      </c>
      <c r="V137" s="2">
        <f t="shared" si="90"/>
        <v>25188</v>
      </c>
      <c r="W137" s="2">
        <f>(D137*12+H137*12+L137*12)/36</f>
        <v>672.66666666666663</v>
      </c>
      <c r="X137" s="2">
        <f>(F137*12+J137*12+N137*12)/$C137</f>
        <v>699.66666666666663</v>
      </c>
      <c r="Y137" s="23"/>
      <c r="Z137" s="2">
        <v>556</v>
      </c>
      <c r="AA137" s="2">
        <f>IF(Z137="","",IF(Z137&lt;'VORSCHLAG DGB'!$B$2,'VORSCHLAG DGB'!$B$2-Z137,0))</f>
        <v>79</v>
      </c>
      <c r="AB137" s="2">
        <f t="shared" si="91"/>
        <v>635</v>
      </c>
      <c r="AC137" s="2">
        <v>602</v>
      </c>
      <c r="AD137" s="2">
        <f>IF(AC137="","",IF(AC137&lt;'VORSCHLAG DGB'!$B$3,'VORSCHLAG DGB'!$B$3-AC137,0))</f>
        <v>94</v>
      </c>
      <c r="AE137" s="2">
        <f t="shared" si="92"/>
        <v>696</v>
      </c>
      <c r="AF137" s="2">
        <v>663</v>
      </c>
      <c r="AG137" s="2">
        <f>IF(AF137="","",IF(AF137&lt;'VORSCHLAG DGB'!$B$4,'VORSCHLAG DGB'!$B$4-AF137,0))</f>
        <v>105</v>
      </c>
      <c r="AH137" s="2">
        <f t="shared" si="93"/>
        <v>768</v>
      </c>
      <c r="AI137" s="2"/>
      <c r="AJ137" s="2" t="str">
        <f>IF(AI137="","",IF(AI137&lt;'VORSCHLAG DGB'!$B$5,'VORSCHLAG DGB'!$B$5-AI137,0))</f>
        <v/>
      </c>
      <c r="AK137" s="2" t="str">
        <f t="shared" si="94"/>
        <v/>
      </c>
      <c r="AL137" s="2">
        <f t="shared" si="95"/>
        <v>21852</v>
      </c>
      <c r="AM137" s="2">
        <f t="shared" si="96"/>
        <v>3336</v>
      </c>
      <c r="AN137" s="2">
        <f t="shared" si="97"/>
        <v>25188</v>
      </c>
      <c r="AO137" s="2">
        <f>IF(Z137="","",(Z137*12+AC137*12+AF137*12)/C137)</f>
        <v>607</v>
      </c>
      <c r="AP137" s="2">
        <f>IF(Z137="","",(AB137*12+AE137*12+AH137*12)/$C137)</f>
        <v>699.66666666666663</v>
      </c>
    </row>
    <row r="138" spans="1:42" x14ac:dyDescent="0.25">
      <c r="A138" t="s">
        <v>121</v>
      </c>
      <c r="B138" s="19" t="s">
        <v>246</v>
      </c>
      <c r="C138" s="3">
        <v>42</v>
      </c>
      <c r="D138" s="2">
        <v>923</v>
      </c>
      <c r="E138" s="14">
        <f>IF(D138="","",IF(D138&lt;'VORSCHLAG DGB'!$B$2,'VORSCHLAG DGB'!B$2-D138,0))</f>
        <v>0</v>
      </c>
      <c r="F138" s="14">
        <f t="shared" si="84"/>
        <v>923</v>
      </c>
      <c r="G138" s="17"/>
      <c r="H138" s="14">
        <v>990</v>
      </c>
      <c r="I138" s="14">
        <f>IF(H138="","",IF(H138&lt;'VORSCHLAG DGB'!$B$3,'VORSCHLAG DGB'!$B$3-H138,0))</f>
        <v>0</v>
      </c>
      <c r="J138" s="14">
        <f t="shared" si="85"/>
        <v>990</v>
      </c>
      <c r="K138" s="17"/>
      <c r="L138" s="14">
        <v>1076</v>
      </c>
      <c r="M138" s="14">
        <f>IF(L138="","",IF(L138&lt;'VORSCHLAG DGB'!$B$4,'VORSCHLAG DGB'!$B$4-L138,0))</f>
        <v>0</v>
      </c>
      <c r="N138" s="14">
        <f t="shared" si="86"/>
        <v>1076</v>
      </c>
      <c r="O138" s="17"/>
      <c r="P138" s="14">
        <v>1154</v>
      </c>
      <c r="Q138" s="14">
        <f>IF(P138="","",IF(P138="","",IF(P138&lt;'VORSCHLAG DGB'!$B$5,'VORSCHLAG DGB'!$B$5-P138,0)))</f>
        <v>0</v>
      </c>
      <c r="R138" s="14">
        <f t="shared" si="87"/>
        <v>1154</v>
      </c>
      <c r="S138" s="17"/>
      <c r="T138" s="2">
        <f t="shared" si="88"/>
        <v>42792</v>
      </c>
      <c r="U138" s="2" t="str">
        <f t="shared" si="89"/>
        <v/>
      </c>
      <c r="V138" s="2">
        <f t="shared" si="90"/>
        <v>42792</v>
      </c>
      <c r="W138" s="2">
        <f>(12*D138+12*H138+12*L138+(C138-36)*P138)/C138</f>
        <v>1018.8571428571429</v>
      </c>
      <c r="X138" s="2">
        <f>IF(D138="","",(F138*12+J138*12+N138*12+(C138-36)*R138)/C138)</f>
        <v>1018.8571428571429</v>
      </c>
      <c r="Y138" s="23"/>
      <c r="Z138" s="2">
        <v>913</v>
      </c>
      <c r="AA138" s="2">
        <f>IF(Z138="","",IF(Z138&lt;'VORSCHLAG DGB'!$B$2,'VORSCHLAG DGB'!$B$2-Z138,0))</f>
        <v>0</v>
      </c>
      <c r="AB138" s="2">
        <f t="shared" si="91"/>
        <v>913</v>
      </c>
      <c r="AC138" s="2">
        <v>960</v>
      </c>
      <c r="AD138" s="2">
        <f>IF(AC138="","",IF(AC138&lt;'VORSCHLAG DGB'!$B$3,'VORSCHLAG DGB'!$B$3-AC138,0))</f>
        <v>0</v>
      </c>
      <c r="AE138" s="2">
        <f t="shared" si="92"/>
        <v>960</v>
      </c>
      <c r="AF138" s="2">
        <v>1007</v>
      </c>
      <c r="AG138" s="2">
        <f>IF(AF138="","",IF(AF138&lt;'VORSCHLAG DGB'!$B$4,'VORSCHLAG DGB'!$B$4-AF138,0))</f>
        <v>0</v>
      </c>
      <c r="AH138" s="2">
        <f t="shared" si="93"/>
        <v>1007</v>
      </c>
      <c r="AI138" s="2">
        <v>1058</v>
      </c>
      <c r="AJ138" s="2">
        <f>IF(AI138="","",IF(AI138&lt;'VORSCHLAG DGB'!$B$5,'VORSCHLAG DGB'!$B$5-AI138,0))</f>
        <v>0</v>
      </c>
      <c r="AK138" s="2">
        <f t="shared" si="94"/>
        <v>1058</v>
      </c>
      <c r="AL138" s="2">
        <f t="shared" si="95"/>
        <v>40908</v>
      </c>
      <c r="AM138" s="2" t="str">
        <f t="shared" si="96"/>
        <v/>
      </c>
      <c r="AN138" s="2">
        <f t="shared" si="97"/>
        <v>40908</v>
      </c>
      <c r="AO138" s="2">
        <f>IF(Z138="","",(Z138*12+AC138*12+AF138*12+(C138-36)*AI138)/C138)</f>
        <v>974</v>
      </c>
      <c r="AP138" s="2">
        <f>IF(Z138="","",(12*AB138+12*AE138+12*AH138+(C138-36)*AK138)/C138)</f>
        <v>974</v>
      </c>
    </row>
    <row r="139" spans="1:42" x14ac:dyDescent="0.25">
      <c r="A139" t="s">
        <v>122</v>
      </c>
      <c r="B139" s="19" t="s">
        <v>251</v>
      </c>
      <c r="C139" s="3">
        <v>36</v>
      </c>
      <c r="D139" s="2">
        <v>687</v>
      </c>
      <c r="E139" s="14">
        <f>IF(D139="","",IF(D139&lt;'VORSCHLAG DGB'!$B$2,'VORSCHLAG DGB'!B$2-D139,0))</f>
        <v>0</v>
      </c>
      <c r="F139" s="14">
        <f t="shared" si="84"/>
        <v>687</v>
      </c>
      <c r="G139" s="17"/>
      <c r="H139" s="14">
        <v>738</v>
      </c>
      <c r="I139" s="14">
        <f>IF(H139="","",IF(H139&lt;'VORSCHLAG DGB'!$B$3,'VORSCHLAG DGB'!$B$3-H139,0))</f>
        <v>0</v>
      </c>
      <c r="J139" s="14">
        <f t="shared" si="85"/>
        <v>738</v>
      </c>
      <c r="K139" s="17"/>
      <c r="L139" s="14">
        <v>789</v>
      </c>
      <c r="M139" s="14">
        <f>IF(L139="","",IF(L139&lt;'VORSCHLAG DGB'!$B$4,'VORSCHLAG DGB'!$B$4-L139,0))</f>
        <v>0</v>
      </c>
      <c r="N139" s="14">
        <f t="shared" si="86"/>
        <v>789</v>
      </c>
      <c r="O139" s="17"/>
      <c r="P139" s="14"/>
      <c r="Q139" s="14" t="str">
        <f>IF(P139="","",IF(P139="","",IF(P139&lt;'VORSCHLAG DGB'!$B$5,'VORSCHLAG DGB'!$B$5-P139,0)))</f>
        <v/>
      </c>
      <c r="R139" s="14" t="str">
        <f t="shared" si="87"/>
        <v/>
      </c>
      <c r="S139" s="17"/>
      <c r="T139" s="2">
        <f t="shared" si="88"/>
        <v>26568</v>
      </c>
      <c r="U139" s="2" t="str">
        <f t="shared" si="89"/>
        <v/>
      </c>
      <c r="V139" s="2">
        <f t="shared" si="90"/>
        <v>26568</v>
      </c>
      <c r="W139" s="2">
        <f>(D139*12+H139*12+L139*12)/36</f>
        <v>738</v>
      </c>
      <c r="X139" s="2">
        <f>(F139*12+J139*12+N139*12)/$C139</f>
        <v>738</v>
      </c>
      <c r="Y139" s="23"/>
      <c r="Z139" s="2">
        <v>687</v>
      </c>
      <c r="AA139" s="2">
        <f>IF(Z139="","",IF(Z139&lt;'VORSCHLAG DGB'!$B$2,'VORSCHLAG DGB'!$B$2-Z139,0))</f>
        <v>0</v>
      </c>
      <c r="AB139" s="2">
        <f t="shared" si="91"/>
        <v>687</v>
      </c>
      <c r="AC139" s="2">
        <v>738</v>
      </c>
      <c r="AD139" s="2">
        <f>IF(AC139="","",IF(AC139&lt;'VORSCHLAG DGB'!$B$3,'VORSCHLAG DGB'!$B$3-AC139,0))</f>
        <v>0</v>
      </c>
      <c r="AE139" s="2">
        <f t="shared" si="92"/>
        <v>738</v>
      </c>
      <c r="AF139" s="2">
        <v>789</v>
      </c>
      <c r="AG139" s="2">
        <f>IF(AF139="","",IF(AF139&lt;'VORSCHLAG DGB'!$B$4,'VORSCHLAG DGB'!$B$4-AF139,0))</f>
        <v>0</v>
      </c>
      <c r="AH139" s="2">
        <f t="shared" si="93"/>
        <v>789</v>
      </c>
      <c r="AI139" s="2"/>
      <c r="AJ139" s="2" t="str">
        <f>IF(AI139="","",IF(AI139&lt;'VORSCHLAG DGB'!$B$5,'VORSCHLAG DGB'!$B$5-AI139,0))</f>
        <v/>
      </c>
      <c r="AK139" s="2" t="str">
        <f t="shared" si="94"/>
        <v/>
      </c>
      <c r="AL139" s="2">
        <f t="shared" si="95"/>
        <v>26568</v>
      </c>
      <c r="AM139" s="2" t="str">
        <f t="shared" si="96"/>
        <v/>
      </c>
      <c r="AN139" s="2">
        <f t="shared" si="97"/>
        <v>26568</v>
      </c>
      <c r="AO139" s="2">
        <f>IF(Z139="","",(Z139*12+AC139*12+AF139*12)/C139)</f>
        <v>738</v>
      </c>
      <c r="AP139" s="2">
        <f>IF(Z139="","",(AB139*12+AE139*12+AH139*12)/$C139)</f>
        <v>738</v>
      </c>
    </row>
    <row r="140" spans="1:42" x14ac:dyDescent="0.25">
      <c r="A140" t="s">
        <v>123</v>
      </c>
      <c r="B140" s="19" t="s">
        <v>246</v>
      </c>
      <c r="C140" s="3">
        <v>42</v>
      </c>
      <c r="D140" s="2">
        <v>971</v>
      </c>
      <c r="E140" s="14">
        <f>IF(D140="","",IF(D140&lt;'VORSCHLAG DGB'!$B$2,'VORSCHLAG DGB'!B$2-D140,0))</f>
        <v>0</v>
      </c>
      <c r="F140" s="14">
        <f t="shared" si="84"/>
        <v>971</v>
      </c>
      <c r="G140" s="17"/>
      <c r="H140" s="14">
        <v>1024</v>
      </c>
      <c r="I140" s="14">
        <f>IF(H140="","",IF(H140&lt;'VORSCHLAG DGB'!$B$3,'VORSCHLAG DGB'!$B$3-H140,0))</f>
        <v>0</v>
      </c>
      <c r="J140" s="14">
        <f t="shared" si="85"/>
        <v>1024</v>
      </c>
      <c r="K140" s="17"/>
      <c r="L140" s="14">
        <v>1098</v>
      </c>
      <c r="M140" s="14">
        <f>IF(L140="","",IF(L140&lt;'VORSCHLAG DGB'!$B$4,'VORSCHLAG DGB'!$B$4-L140,0))</f>
        <v>0</v>
      </c>
      <c r="N140" s="14">
        <f t="shared" si="86"/>
        <v>1098</v>
      </c>
      <c r="O140" s="17"/>
      <c r="P140" s="14">
        <v>1158</v>
      </c>
      <c r="Q140" s="14">
        <f>IF(P140="","",IF(P140="","",IF(P140&lt;'VORSCHLAG DGB'!$B$5,'VORSCHLAG DGB'!$B$5-P140,0)))</f>
        <v>0</v>
      </c>
      <c r="R140" s="14">
        <f t="shared" si="87"/>
        <v>1158</v>
      </c>
      <c r="S140" s="17"/>
      <c r="T140" s="2">
        <f t="shared" si="88"/>
        <v>44064</v>
      </c>
      <c r="U140" s="2" t="str">
        <f t="shared" si="89"/>
        <v/>
      </c>
      <c r="V140" s="2">
        <f t="shared" si="90"/>
        <v>44064</v>
      </c>
      <c r="W140" s="2">
        <f>(12*D140+12*H140+12*L140+(C140-36)*P140)/C140</f>
        <v>1049.1428571428571</v>
      </c>
      <c r="X140" s="2">
        <f>IF(D140="","",(F140*12+J140*12+N140*12+(C140-36)*R140)/C140)</f>
        <v>1049.1428571428571</v>
      </c>
      <c r="Y140" s="23"/>
      <c r="Z140" s="2"/>
      <c r="AA140" s="2" t="str">
        <f>IF(Z140="","",IF(Z140&lt;'VORSCHLAG DGB'!$B$2,'VORSCHLAG DGB'!$B$2-Z140,0))</f>
        <v/>
      </c>
      <c r="AB140" s="2" t="str">
        <f t="shared" si="91"/>
        <v/>
      </c>
      <c r="AC140" s="2"/>
      <c r="AD140" s="2" t="str">
        <f>IF(AC140="","",IF(AC140&lt;'VORSCHLAG DGB'!$B$3,'VORSCHLAG DGB'!$B$3-AC140,0))</f>
        <v/>
      </c>
      <c r="AE140" s="2" t="str">
        <f t="shared" si="92"/>
        <v/>
      </c>
      <c r="AF140" s="2"/>
      <c r="AG140" s="2" t="str">
        <f>IF(AF140="","",IF(AF140&lt;'VORSCHLAG DGB'!$B$4,'VORSCHLAG DGB'!$B$4-AF140,0))</f>
        <v/>
      </c>
      <c r="AH140" s="2" t="str">
        <f t="shared" si="93"/>
        <v/>
      </c>
      <c r="AI140" s="2"/>
      <c r="AJ140" s="2" t="str">
        <f>IF(AI140="","",IF(AI140&lt;'VORSCHLAG DGB'!$B$5,'VORSCHLAG DGB'!$B$5-AI140,0))</f>
        <v/>
      </c>
      <c r="AK140" s="2" t="str">
        <f t="shared" si="94"/>
        <v/>
      </c>
      <c r="AL140" s="2" t="str">
        <f t="shared" si="95"/>
        <v/>
      </c>
      <c r="AM140" s="2" t="str">
        <f t="shared" si="96"/>
        <v/>
      </c>
      <c r="AN140" s="2" t="str">
        <f t="shared" si="97"/>
        <v/>
      </c>
      <c r="AO140" s="2" t="str">
        <f>IF(Z140="","",(Z140*12+AC140*12+AF140*12+(C140-36)*AI140)/C140)</f>
        <v/>
      </c>
      <c r="AP140" s="2" t="str">
        <f>IF(Z140="","",(12*AB140+12*AE140+12*AH140+(C140-36)*AK140)/C140)</f>
        <v/>
      </c>
    </row>
    <row r="141" spans="1:42" x14ac:dyDescent="0.25">
      <c r="A141" t="s">
        <v>124</v>
      </c>
      <c r="B141" s="19" t="s">
        <v>246</v>
      </c>
      <c r="C141" s="3">
        <v>36</v>
      </c>
      <c r="D141" s="2">
        <v>672</v>
      </c>
      <c r="E141" s="14">
        <f>IF(D141="","",IF(D141&lt;'VORSCHLAG DGB'!$B$2,'VORSCHLAG DGB'!B$2-D141,0))</f>
        <v>0</v>
      </c>
      <c r="F141" s="14">
        <f t="shared" si="84"/>
        <v>672</v>
      </c>
      <c r="G141" s="17"/>
      <c r="H141" s="14">
        <v>724</v>
      </c>
      <c r="I141" s="14">
        <f>IF(H141="","",IF(H141&lt;'VORSCHLAG DGB'!$B$3,'VORSCHLAG DGB'!$B$3-H141,0))</f>
        <v>0</v>
      </c>
      <c r="J141" s="14">
        <f t="shared" si="85"/>
        <v>724</v>
      </c>
      <c r="K141" s="17"/>
      <c r="L141" s="14">
        <v>789</v>
      </c>
      <c r="M141" s="14">
        <f>IF(L141="","",IF(L141&lt;'VORSCHLAG DGB'!$B$4,'VORSCHLAG DGB'!$B$4-L141,0))</f>
        <v>0</v>
      </c>
      <c r="N141" s="14">
        <f t="shared" si="86"/>
        <v>789</v>
      </c>
      <c r="O141" s="17"/>
      <c r="P141" s="14"/>
      <c r="Q141" s="14" t="str">
        <f>IF(P141="","",IF(P141="","",IF(P141&lt;'VORSCHLAG DGB'!$B$5,'VORSCHLAG DGB'!$B$5-P141,0)))</f>
        <v/>
      </c>
      <c r="R141" s="14" t="str">
        <f t="shared" si="87"/>
        <v/>
      </c>
      <c r="S141" s="17"/>
      <c r="T141" s="2">
        <f t="shared" si="88"/>
        <v>26220</v>
      </c>
      <c r="U141" s="2" t="str">
        <f t="shared" si="89"/>
        <v/>
      </c>
      <c r="V141" s="2">
        <f t="shared" si="90"/>
        <v>26220</v>
      </c>
      <c r="W141" s="2">
        <f>(D141*12+H141*12+L141*12)/36</f>
        <v>728.33333333333337</v>
      </c>
      <c r="X141" s="2">
        <f>(F141*12+J141*12+N141*12)/$C141</f>
        <v>728.33333333333337</v>
      </c>
      <c r="Y141" s="23"/>
      <c r="Z141" s="2"/>
      <c r="AA141" s="2" t="str">
        <f>IF(Z141="","",IF(Z141&lt;'VORSCHLAG DGB'!$B$2,'VORSCHLAG DGB'!$B$2-Z141,0))</f>
        <v/>
      </c>
      <c r="AB141" s="2" t="str">
        <f t="shared" si="91"/>
        <v/>
      </c>
      <c r="AC141" s="2"/>
      <c r="AD141" s="2" t="str">
        <f>IF(AC141="","",IF(AC141&lt;'VORSCHLAG DGB'!$B$3,'VORSCHLAG DGB'!$B$3-AC141,0))</f>
        <v/>
      </c>
      <c r="AE141" s="2" t="str">
        <f t="shared" si="92"/>
        <v/>
      </c>
      <c r="AF141" s="2"/>
      <c r="AG141" s="2" t="str">
        <f>IF(AF141="","",IF(AF141&lt;'VORSCHLAG DGB'!$B$4,'VORSCHLAG DGB'!$B$4-AF141,0))</f>
        <v/>
      </c>
      <c r="AH141" s="2" t="str">
        <f t="shared" si="93"/>
        <v/>
      </c>
      <c r="AI141" s="2"/>
      <c r="AJ141" s="2" t="str">
        <f>IF(AI141="","",IF(AI141&lt;'VORSCHLAG DGB'!$B$5,'VORSCHLAG DGB'!$B$5-AI141,0))</f>
        <v/>
      </c>
      <c r="AK141" s="2" t="str">
        <f t="shared" si="94"/>
        <v/>
      </c>
      <c r="AL141" s="2" t="str">
        <f t="shared" si="95"/>
        <v/>
      </c>
      <c r="AM141" s="2" t="str">
        <f t="shared" si="96"/>
        <v/>
      </c>
      <c r="AN141" s="2" t="str">
        <f t="shared" si="97"/>
        <v/>
      </c>
      <c r="AO141" s="2" t="str">
        <f>IF(Z141="","",(Z141*12+AC141*12+AF141*12)/C141)</f>
        <v/>
      </c>
      <c r="AP141" s="2" t="str">
        <f>IF(Z141="","",(AB141*12+AE141*12+AH141*12)/$C141)</f>
        <v/>
      </c>
    </row>
    <row r="142" spans="1:42" x14ac:dyDescent="0.25">
      <c r="A142" t="s">
        <v>125</v>
      </c>
      <c r="B142" s="19" t="s">
        <v>246</v>
      </c>
      <c r="C142" s="3">
        <v>24</v>
      </c>
      <c r="D142" s="2">
        <v>914</v>
      </c>
      <c r="E142" s="14">
        <f>IF(D142="","",IF(D142&lt;'VORSCHLAG DGB'!$B$2,'VORSCHLAG DGB'!B$2-D142,0))</f>
        <v>0</v>
      </c>
      <c r="F142" s="14">
        <f t="shared" si="84"/>
        <v>914</v>
      </c>
      <c r="G142" s="17"/>
      <c r="H142" s="14">
        <v>977</v>
      </c>
      <c r="I142" s="14">
        <f>IF(H142="","",IF(H142&lt;'VORSCHLAG DGB'!$B$3,'VORSCHLAG DGB'!$B$3-H142,0))</f>
        <v>0</v>
      </c>
      <c r="J142" s="14">
        <f t="shared" si="85"/>
        <v>977</v>
      </c>
      <c r="K142" s="17"/>
      <c r="L142" s="14"/>
      <c r="M142" s="14" t="str">
        <f>IF(L142="","",IF(L142&lt;'VORSCHLAG DGB'!$B$4,'VORSCHLAG DGB'!$B$4-L142,0))</f>
        <v/>
      </c>
      <c r="N142" s="14" t="str">
        <f t="shared" si="86"/>
        <v/>
      </c>
      <c r="O142" s="17"/>
      <c r="P142" s="14"/>
      <c r="Q142" s="14" t="str">
        <f>IF(P142="","",IF(P142="","",IF(P142&lt;'VORSCHLAG DGB'!$B$5,'VORSCHLAG DGB'!$B$5-P142,0)))</f>
        <v/>
      </c>
      <c r="R142" s="14" t="str">
        <f t="shared" si="87"/>
        <v/>
      </c>
      <c r="S142" s="17"/>
      <c r="T142" s="2">
        <f t="shared" si="88"/>
        <v>22692</v>
      </c>
      <c r="U142" s="2" t="str">
        <f t="shared" si="89"/>
        <v/>
      </c>
      <c r="V142" s="2">
        <f t="shared" si="90"/>
        <v>22692</v>
      </c>
      <c r="W142" s="2">
        <f>(D142*12+H142*12)/C142</f>
        <v>945.5</v>
      </c>
      <c r="X142" s="2">
        <f>IF(F142="","",(F142*12+J142*12)/$C142)</f>
        <v>945.5</v>
      </c>
      <c r="Y142" s="23"/>
      <c r="Z142" s="2"/>
      <c r="AA142" s="2" t="str">
        <f>IF(Z142="","",IF(Z142&lt;'VORSCHLAG DGB'!$B$2,'VORSCHLAG DGB'!$B$2-Z142,0))</f>
        <v/>
      </c>
      <c r="AB142" s="2" t="str">
        <f t="shared" si="91"/>
        <v/>
      </c>
      <c r="AC142" s="2"/>
      <c r="AD142" s="2" t="str">
        <f>IF(AC142="","",IF(AC142&lt;'VORSCHLAG DGB'!$B$3,'VORSCHLAG DGB'!$B$3-AC142,0))</f>
        <v/>
      </c>
      <c r="AE142" s="2" t="str">
        <f t="shared" si="92"/>
        <v/>
      </c>
      <c r="AF142" s="2"/>
      <c r="AG142" s="2" t="str">
        <f>IF(AF142="","",IF(AF142&lt;'VORSCHLAG DGB'!$B$4,'VORSCHLAG DGB'!$B$4-AF142,0))</f>
        <v/>
      </c>
      <c r="AH142" s="2" t="str">
        <f t="shared" si="93"/>
        <v/>
      </c>
      <c r="AI142" s="2"/>
      <c r="AJ142" s="2" t="str">
        <f>IF(AI142="","",IF(AI142&lt;'VORSCHLAG DGB'!$B$5,'VORSCHLAG DGB'!$B$5-AI142,0))</f>
        <v/>
      </c>
      <c r="AK142" s="2" t="str">
        <f t="shared" si="94"/>
        <v/>
      </c>
      <c r="AL142" s="2" t="str">
        <f t="shared" si="95"/>
        <v/>
      </c>
      <c r="AM142" s="2" t="str">
        <f t="shared" si="96"/>
        <v/>
      </c>
      <c r="AN142" s="2" t="str">
        <f t="shared" si="97"/>
        <v/>
      </c>
      <c r="AO142" s="2" t="str">
        <f>IF(Z142="","",(Z142*12+AC142*12)/C142)</f>
        <v/>
      </c>
      <c r="AP142" s="2" t="str">
        <f>IF(Z142="","",(Z142*12+AE142*12)/$C142)</f>
        <v/>
      </c>
    </row>
    <row r="143" spans="1:42" x14ac:dyDescent="0.25">
      <c r="A143" t="s">
        <v>126</v>
      </c>
      <c r="B143" s="19" t="s">
        <v>246</v>
      </c>
      <c r="C143" s="3">
        <v>36</v>
      </c>
      <c r="D143" s="2">
        <v>857</v>
      </c>
      <c r="E143" s="14">
        <f>IF(D143="","",IF(D143&lt;'VORSCHLAG DGB'!$B$2,'VORSCHLAG DGB'!B$2-D143,0))</f>
        <v>0</v>
      </c>
      <c r="F143" s="14">
        <f t="shared" si="84"/>
        <v>857</v>
      </c>
      <c r="G143" s="17"/>
      <c r="H143" s="14">
        <v>919</v>
      </c>
      <c r="I143" s="14">
        <f>IF(H143="","",IF(H143&lt;'VORSCHLAG DGB'!$B$3,'VORSCHLAG DGB'!$B$3-H143,0))</f>
        <v>0</v>
      </c>
      <c r="J143" s="14">
        <f t="shared" si="85"/>
        <v>919</v>
      </c>
      <c r="K143" s="17"/>
      <c r="L143" s="14">
        <v>1014</v>
      </c>
      <c r="M143" s="14">
        <f>IF(L143="","",IF(L143&lt;'VORSCHLAG DGB'!$B$4,'VORSCHLAG DGB'!$B$4-L143,0))</f>
        <v>0</v>
      </c>
      <c r="N143" s="14">
        <f t="shared" si="86"/>
        <v>1014</v>
      </c>
      <c r="O143" s="17"/>
      <c r="P143" s="14"/>
      <c r="Q143" s="14" t="str">
        <f>IF(P143="","",IF(P143="","",IF(P143&lt;'VORSCHLAG DGB'!$B$5,'VORSCHLAG DGB'!$B$5-P143,0)))</f>
        <v/>
      </c>
      <c r="R143" s="14" t="str">
        <f t="shared" si="87"/>
        <v/>
      </c>
      <c r="S143" s="17"/>
      <c r="T143" s="2">
        <f t="shared" si="88"/>
        <v>33480</v>
      </c>
      <c r="U143" s="2" t="str">
        <f t="shared" si="89"/>
        <v/>
      </c>
      <c r="V143" s="2">
        <f t="shared" si="90"/>
        <v>33480</v>
      </c>
      <c r="W143" s="2">
        <f t="shared" ref="W143:W155" si="98">(D143*12+H143*12+L143*12)/36</f>
        <v>930</v>
      </c>
      <c r="X143" s="2">
        <f t="shared" ref="X143:X155" si="99">(F143*12+J143*12+N143*12)/$C143</f>
        <v>930</v>
      </c>
      <c r="Y143" s="23"/>
      <c r="Z143" s="2">
        <v>745</v>
      </c>
      <c r="AA143" s="2">
        <f>IF(Z143="","",IF(Z143&lt;'VORSCHLAG DGB'!$B$2,'VORSCHLAG DGB'!$B$2-Z143,0))</f>
        <v>0</v>
      </c>
      <c r="AB143" s="2">
        <f t="shared" si="91"/>
        <v>745</v>
      </c>
      <c r="AC143" s="2">
        <v>795</v>
      </c>
      <c r="AD143" s="2">
        <f>IF(AC143="","",IF(AC143&lt;'VORSCHLAG DGB'!$B$3,'VORSCHLAG DGB'!$B$3-AC143,0))</f>
        <v>0</v>
      </c>
      <c r="AE143" s="2">
        <f t="shared" si="92"/>
        <v>795</v>
      </c>
      <c r="AF143" s="2">
        <v>845</v>
      </c>
      <c r="AG143" s="2">
        <f>IF(AF143="","",IF(AF143&lt;'VORSCHLAG DGB'!$B$4,'VORSCHLAG DGB'!$B$4-AF143,0))</f>
        <v>0</v>
      </c>
      <c r="AH143" s="2">
        <f t="shared" si="93"/>
        <v>845</v>
      </c>
      <c r="AI143" s="2"/>
      <c r="AJ143" s="2" t="str">
        <f>IF(AI143="","",IF(AI143&lt;'VORSCHLAG DGB'!$B$5,'VORSCHLAG DGB'!$B$5-AI143,0))</f>
        <v/>
      </c>
      <c r="AK143" s="2" t="str">
        <f t="shared" si="94"/>
        <v/>
      </c>
      <c r="AL143" s="2">
        <f t="shared" si="95"/>
        <v>28620</v>
      </c>
      <c r="AM143" s="2" t="str">
        <f t="shared" si="96"/>
        <v/>
      </c>
      <c r="AN143" s="2">
        <f t="shared" si="97"/>
        <v>28620</v>
      </c>
      <c r="AO143" s="2">
        <f t="shared" ref="AO143:AO155" si="100">IF(Z143="","",(Z143*12+AC143*12+AF143*12)/C143)</f>
        <v>795</v>
      </c>
      <c r="AP143" s="2">
        <f t="shared" ref="AP143:AP155" si="101">IF(Z143="","",(AB143*12+AE143*12+AH143*12)/$C143)</f>
        <v>795</v>
      </c>
    </row>
    <row r="144" spans="1:42" x14ac:dyDescent="0.25">
      <c r="A144" t="s">
        <v>127</v>
      </c>
      <c r="B144" s="19" t="s">
        <v>247</v>
      </c>
      <c r="C144" s="3">
        <v>36</v>
      </c>
      <c r="D144" s="2">
        <v>545</v>
      </c>
      <c r="E144" s="14">
        <f>IF(D144="","",IF(D144&lt;'VORSCHLAG DGB'!$B$2,'VORSCHLAG DGB'!B$2-D144,0))</f>
        <v>90</v>
      </c>
      <c r="F144" s="14">
        <f t="shared" si="84"/>
        <v>635</v>
      </c>
      <c r="G144" s="17"/>
      <c r="H144" s="14">
        <v>630</v>
      </c>
      <c r="I144" s="14">
        <f>IF(H144="","",IF(H144&lt;'VORSCHLAG DGB'!$B$3,'VORSCHLAG DGB'!$B$3-H144,0))</f>
        <v>66</v>
      </c>
      <c r="J144" s="14">
        <f t="shared" si="85"/>
        <v>696</v>
      </c>
      <c r="K144" s="17"/>
      <c r="L144" s="14">
        <v>730</v>
      </c>
      <c r="M144" s="14">
        <f>IF(L144="","",IF(L144&lt;'VORSCHLAG DGB'!$B$4,'VORSCHLAG DGB'!$B$4-L144,0))</f>
        <v>38</v>
      </c>
      <c r="N144" s="14">
        <f t="shared" si="86"/>
        <v>768</v>
      </c>
      <c r="O144" s="17"/>
      <c r="P144" s="14"/>
      <c r="Q144" s="14" t="str">
        <f>IF(P144="","",IF(P144="","",IF(P144&lt;'VORSCHLAG DGB'!$B$5,'VORSCHLAG DGB'!$B$5-P144,0)))</f>
        <v/>
      </c>
      <c r="R144" s="14" t="str">
        <f t="shared" si="87"/>
        <v/>
      </c>
      <c r="S144" s="17"/>
      <c r="T144" s="2">
        <f t="shared" si="88"/>
        <v>22860</v>
      </c>
      <c r="U144" s="2">
        <f t="shared" si="89"/>
        <v>2328</v>
      </c>
      <c r="V144" s="2">
        <f t="shared" si="90"/>
        <v>25188</v>
      </c>
      <c r="W144" s="2">
        <f t="shared" si="98"/>
        <v>635</v>
      </c>
      <c r="X144" s="2">
        <f t="shared" si="99"/>
        <v>699.66666666666663</v>
      </c>
      <c r="Y144" s="23"/>
      <c r="Z144" s="2">
        <v>545</v>
      </c>
      <c r="AA144" s="2">
        <f>IF(Z144="","",IF(Z144&lt;'VORSCHLAG DGB'!$B$2,'VORSCHLAG DGB'!$B$2-Z144,0))</f>
        <v>90</v>
      </c>
      <c r="AB144" s="2">
        <f t="shared" si="91"/>
        <v>635</v>
      </c>
      <c r="AC144" s="2">
        <v>630</v>
      </c>
      <c r="AD144" s="2">
        <f>IF(AC144="","",IF(AC144&lt;'VORSCHLAG DGB'!$B$3,'VORSCHLAG DGB'!$B$3-AC144,0))</f>
        <v>66</v>
      </c>
      <c r="AE144" s="2">
        <f t="shared" si="92"/>
        <v>696</v>
      </c>
      <c r="AF144" s="2">
        <v>730</v>
      </c>
      <c r="AG144" s="2">
        <f>IF(AF144="","",IF(AF144&lt;'VORSCHLAG DGB'!$B$4,'VORSCHLAG DGB'!$B$4-AF144,0))</f>
        <v>38</v>
      </c>
      <c r="AH144" s="2">
        <f t="shared" si="93"/>
        <v>768</v>
      </c>
      <c r="AI144" s="2"/>
      <c r="AJ144" s="2" t="str">
        <f>IF(AI144="","",IF(AI144&lt;'VORSCHLAG DGB'!$B$5,'VORSCHLAG DGB'!$B$5-AI144,0))</f>
        <v/>
      </c>
      <c r="AK144" s="2" t="str">
        <f t="shared" si="94"/>
        <v/>
      </c>
      <c r="AL144" s="2">
        <f t="shared" si="95"/>
        <v>22860</v>
      </c>
      <c r="AM144" s="2">
        <f t="shared" si="96"/>
        <v>2328</v>
      </c>
      <c r="AN144" s="2">
        <f t="shared" si="97"/>
        <v>25188</v>
      </c>
      <c r="AO144" s="2">
        <f t="shared" si="100"/>
        <v>635</v>
      </c>
      <c r="AP144" s="2">
        <f t="shared" si="101"/>
        <v>699.66666666666663</v>
      </c>
    </row>
    <row r="145" spans="1:42" x14ac:dyDescent="0.25">
      <c r="A145" t="s">
        <v>128</v>
      </c>
      <c r="B145" s="19" t="s">
        <v>246</v>
      </c>
      <c r="C145" s="3">
        <v>36</v>
      </c>
      <c r="D145" s="2">
        <v>687</v>
      </c>
      <c r="E145" s="14">
        <f>IF(D145="","",IF(D145&lt;'VORSCHLAG DGB'!$B$2,'VORSCHLAG DGB'!B$2-D145,0))</f>
        <v>0</v>
      </c>
      <c r="F145" s="14">
        <f t="shared" si="84"/>
        <v>687</v>
      </c>
      <c r="G145" s="17"/>
      <c r="H145" s="14">
        <v>782</v>
      </c>
      <c r="I145" s="14">
        <f>IF(H145="","",IF(H145&lt;'VORSCHLAG DGB'!$B$3,'VORSCHLAG DGB'!$B$3-H145,0))</f>
        <v>0</v>
      </c>
      <c r="J145" s="14">
        <f t="shared" si="85"/>
        <v>782</v>
      </c>
      <c r="K145" s="17"/>
      <c r="L145" s="14">
        <v>884</v>
      </c>
      <c r="M145" s="14">
        <f>IF(L145="","",IF(L145&lt;'VORSCHLAG DGB'!$B$4,'VORSCHLAG DGB'!$B$4-L145,0))</f>
        <v>0</v>
      </c>
      <c r="N145" s="14">
        <f t="shared" si="86"/>
        <v>884</v>
      </c>
      <c r="O145" s="17"/>
      <c r="P145" s="14"/>
      <c r="Q145" s="14" t="str">
        <f>IF(P145="","",IF(P145="","",IF(P145&lt;'VORSCHLAG DGB'!$B$5,'VORSCHLAG DGB'!$B$5-P145,0)))</f>
        <v/>
      </c>
      <c r="R145" s="14" t="str">
        <f t="shared" si="87"/>
        <v/>
      </c>
      <c r="S145" s="17"/>
      <c r="T145" s="2">
        <f t="shared" si="88"/>
        <v>28236</v>
      </c>
      <c r="U145" s="2" t="str">
        <f t="shared" si="89"/>
        <v/>
      </c>
      <c r="V145" s="2">
        <f t="shared" si="90"/>
        <v>28236</v>
      </c>
      <c r="W145" s="2">
        <f t="shared" si="98"/>
        <v>784.33333333333337</v>
      </c>
      <c r="X145" s="2">
        <f t="shared" si="99"/>
        <v>784.33333333333337</v>
      </c>
      <c r="Y145" s="23"/>
      <c r="Z145" s="2">
        <v>585</v>
      </c>
      <c r="AA145" s="2">
        <f>IF(Z145="","",IF(Z145&lt;'VORSCHLAG DGB'!$B$2,'VORSCHLAG DGB'!$B$2-Z145,0))</f>
        <v>50</v>
      </c>
      <c r="AB145" s="2">
        <f t="shared" si="91"/>
        <v>635</v>
      </c>
      <c r="AC145" s="2">
        <v>669</v>
      </c>
      <c r="AD145" s="2">
        <f>IF(AC145="","",IF(AC145&lt;'VORSCHLAG DGB'!$B$3,'VORSCHLAG DGB'!$B$3-AC145,0))</f>
        <v>27</v>
      </c>
      <c r="AE145" s="2">
        <f t="shared" si="92"/>
        <v>696</v>
      </c>
      <c r="AF145" s="2">
        <v>753</v>
      </c>
      <c r="AG145" s="2">
        <f>IF(AF145="","",IF(AF145&lt;'VORSCHLAG DGB'!$B$4,'VORSCHLAG DGB'!$B$4-AF145,0))</f>
        <v>15</v>
      </c>
      <c r="AH145" s="2">
        <f t="shared" si="93"/>
        <v>768</v>
      </c>
      <c r="AI145" s="2"/>
      <c r="AJ145" s="2" t="str">
        <f>IF(AI145="","",IF(AI145&lt;'VORSCHLAG DGB'!$B$5,'VORSCHLAG DGB'!$B$5-AI145,0))</f>
        <v/>
      </c>
      <c r="AK145" s="2" t="str">
        <f t="shared" si="94"/>
        <v/>
      </c>
      <c r="AL145" s="2">
        <f t="shared" si="95"/>
        <v>24084</v>
      </c>
      <c r="AM145" s="2">
        <f t="shared" si="96"/>
        <v>1104</v>
      </c>
      <c r="AN145" s="2">
        <f t="shared" si="97"/>
        <v>25188</v>
      </c>
      <c r="AO145" s="2">
        <f t="shared" si="100"/>
        <v>669</v>
      </c>
      <c r="AP145" s="2">
        <f t="shared" si="101"/>
        <v>699.66666666666663</v>
      </c>
    </row>
    <row r="146" spans="1:42" x14ac:dyDescent="0.25">
      <c r="A146" t="s">
        <v>129</v>
      </c>
      <c r="B146" s="19" t="s">
        <v>246</v>
      </c>
      <c r="C146" s="3">
        <v>36</v>
      </c>
      <c r="D146" s="2">
        <v>785</v>
      </c>
      <c r="E146" s="14">
        <f>IF(D146="","",IF(D146&lt;'VORSCHLAG DGB'!$B$2,'VORSCHLAG DGB'!B$2-D146,0))</f>
        <v>0</v>
      </c>
      <c r="F146" s="14">
        <f t="shared" si="84"/>
        <v>785</v>
      </c>
      <c r="G146" s="17"/>
      <c r="H146" s="14">
        <v>1135</v>
      </c>
      <c r="I146" s="14">
        <f>IF(H146="","",IF(H146&lt;'VORSCHLAG DGB'!$B$3,'VORSCHLAG DGB'!$B$3-H146,0))</f>
        <v>0</v>
      </c>
      <c r="J146" s="14">
        <f t="shared" si="85"/>
        <v>1135</v>
      </c>
      <c r="K146" s="17"/>
      <c r="L146" s="14">
        <v>1410</v>
      </c>
      <c r="M146" s="14">
        <f>IF(L146="","",IF(L146&lt;'VORSCHLAG DGB'!$B$4,'VORSCHLAG DGB'!$B$4-L146,0))</f>
        <v>0</v>
      </c>
      <c r="N146" s="14">
        <f t="shared" si="86"/>
        <v>1410</v>
      </c>
      <c r="O146" s="17"/>
      <c r="P146" s="14"/>
      <c r="Q146" s="14" t="str">
        <f>IF(P146="","",IF(P146="","",IF(P146&lt;'VORSCHLAG DGB'!$B$5,'VORSCHLAG DGB'!$B$5-P146,0)))</f>
        <v/>
      </c>
      <c r="R146" s="14" t="str">
        <f t="shared" si="87"/>
        <v/>
      </c>
      <c r="S146" s="17"/>
      <c r="T146" s="2">
        <f t="shared" si="88"/>
        <v>39960</v>
      </c>
      <c r="U146" s="2" t="str">
        <f t="shared" si="89"/>
        <v/>
      </c>
      <c r="V146" s="2">
        <f t="shared" si="90"/>
        <v>39960</v>
      </c>
      <c r="W146" s="2">
        <f t="shared" si="98"/>
        <v>1110</v>
      </c>
      <c r="X146" s="2">
        <f t="shared" si="99"/>
        <v>1110</v>
      </c>
      <c r="Y146" s="23"/>
      <c r="Z146" s="2">
        <v>705</v>
      </c>
      <c r="AA146" s="2">
        <f>IF(Z146="","",IF(Z146&lt;'VORSCHLAG DGB'!$B$2,'VORSCHLAG DGB'!$B$2-Z146,0))</f>
        <v>0</v>
      </c>
      <c r="AB146" s="2">
        <f t="shared" si="91"/>
        <v>705</v>
      </c>
      <c r="AC146" s="2">
        <v>910</v>
      </c>
      <c r="AD146" s="2">
        <f>IF(AC146="","",IF(AC146&lt;'VORSCHLAG DGB'!$B$3,'VORSCHLAG DGB'!$B$3-AC146,0))</f>
        <v>0</v>
      </c>
      <c r="AE146" s="2">
        <f t="shared" si="92"/>
        <v>910</v>
      </c>
      <c r="AF146" s="2">
        <v>1130</v>
      </c>
      <c r="AG146" s="2">
        <f>IF(AF146="","",IF(AF146&lt;'VORSCHLAG DGB'!$B$4,'VORSCHLAG DGB'!$B$4-AF146,0))</f>
        <v>0</v>
      </c>
      <c r="AH146" s="2">
        <f t="shared" si="93"/>
        <v>1130</v>
      </c>
      <c r="AI146" s="2"/>
      <c r="AJ146" s="2" t="str">
        <f>IF(AI146="","",IF(AI146&lt;'VORSCHLAG DGB'!$B$5,'VORSCHLAG DGB'!$B$5-AI146,0))</f>
        <v/>
      </c>
      <c r="AK146" s="2" t="str">
        <f t="shared" si="94"/>
        <v/>
      </c>
      <c r="AL146" s="2">
        <f t="shared" si="95"/>
        <v>32940</v>
      </c>
      <c r="AM146" s="2" t="str">
        <f t="shared" si="96"/>
        <v/>
      </c>
      <c r="AN146" s="2">
        <f t="shared" si="97"/>
        <v>32940</v>
      </c>
      <c r="AO146" s="2">
        <f t="shared" si="100"/>
        <v>915</v>
      </c>
      <c r="AP146" s="2">
        <f t="shared" si="101"/>
        <v>915</v>
      </c>
    </row>
    <row r="147" spans="1:42" x14ac:dyDescent="0.25">
      <c r="A147" t="s">
        <v>130</v>
      </c>
      <c r="B147" s="19" t="s">
        <v>247</v>
      </c>
      <c r="C147" s="3">
        <v>36</v>
      </c>
      <c r="D147" s="2">
        <v>540</v>
      </c>
      <c r="E147" s="14">
        <f>IF(D147="","",IF(D147&lt;'VORSCHLAG DGB'!$B$2,'VORSCHLAG DGB'!B$2-D147,0))</f>
        <v>95</v>
      </c>
      <c r="F147" s="14">
        <f t="shared" si="84"/>
        <v>635</v>
      </c>
      <c r="G147" s="17"/>
      <c r="H147" s="14">
        <v>590</v>
      </c>
      <c r="I147" s="14">
        <f>IF(H147="","",IF(H147&lt;'VORSCHLAG DGB'!$B$3,'VORSCHLAG DGB'!$B$3-H147,0))</f>
        <v>106</v>
      </c>
      <c r="J147" s="14">
        <f t="shared" si="85"/>
        <v>696</v>
      </c>
      <c r="K147" s="17"/>
      <c r="L147" s="14">
        <v>690</v>
      </c>
      <c r="M147" s="14">
        <f>IF(L147="","",IF(L147&lt;'VORSCHLAG DGB'!$B$4,'VORSCHLAG DGB'!$B$4-L147,0))</f>
        <v>78</v>
      </c>
      <c r="N147" s="14">
        <f t="shared" si="86"/>
        <v>768</v>
      </c>
      <c r="O147" s="17"/>
      <c r="P147" s="14"/>
      <c r="Q147" s="14" t="str">
        <f>IF(P147="","",IF(P147="","",IF(P147&lt;'VORSCHLAG DGB'!$B$5,'VORSCHLAG DGB'!$B$5-P147,0)))</f>
        <v/>
      </c>
      <c r="R147" s="14" t="str">
        <f t="shared" si="87"/>
        <v/>
      </c>
      <c r="S147" s="17"/>
      <c r="T147" s="2">
        <f t="shared" si="88"/>
        <v>21840</v>
      </c>
      <c r="U147" s="2">
        <f t="shared" si="89"/>
        <v>3348</v>
      </c>
      <c r="V147" s="2">
        <f t="shared" si="90"/>
        <v>25188</v>
      </c>
      <c r="W147" s="2">
        <f t="shared" si="98"/>
        <v>606.66666666666663</v>
      </c>
      <c r="X147" s="2">
        <f t="shared" si="99"/>
        <v>699.66666666666663</v>
      </c>
      <c r="Y147" s="23"/>
      <c r="Z147" s="2">
        <v>540</v>
      </c>
      <c r="AA147" s="2">
        <f>IF(Z147="","",IF(Z147&lt;'VORSCHLAG DGB'!$B$2,'VORSCHLAG DGB'!$B$2-Z147,0))</f>
        <v>95</v>
      </c>
      <c r="AB147" s="2">
        <f t="shared" si="91"/>
        <v>635</v>
      </c>
      <c r="AC147" s="2">
        <v>590</v>
      </c>
      <c r="AD147" s="2">
        <f>IF(AC147="","",IF(AC147&lt;'VORSCHLAG DGB'!$B$3,'VORSCHLAG DGB'!$B$3-AC147,0))</f>
        <v>106</v>
      </c>
      <c r="AE147" s="2">
        <f t="shared" si="92"/>
        <v>696</v>
      </c>
      <c r="AF147" s="2">
        <v>690</v>
      </c>
      <c r="AG147" s="2">
        <f>IF(AF147="","",IF(AF147&lt;'VORSCHLAG DGB'!$B$4,'VORSCHLAG DGB'!$B$4-AF147,0))</f>
        <v>78</v>
      </c>
      <c r="AH147" s="2">
        <f t="shared" si="93"/>
        <v>768</v>
      </c>
      <c r="AI147" s="2"/>
      <c r="AJ147" s="2" t="str">
        <f>IF(AI147="","",IF(AI147&lt;'VORSCHLAG DGB'!$B$5,'VORSCHLAG DGB'!$B$5-AI147,0))</f>
        <v/>
      </c>
      <c r="AK147" s="2" t="str">
        <f t="shared" si="94"/>
        <v/>
      </c>
      <c r="AL147" s="2">
        <f t="shared" si="95"/>
        <v>21840</v>
      </c>
      <c r="AM147" s="2">
        <f t="shared" si="96"/>
        <v>3348</v>
      </c>
      <c r="AN147" s="2">
        <f t="shared" si="97"/>
        <v>25188</v>
      </c>
      <c r="AO147" s="2">
        <f t="shared" si="100"/>
        <v>606.66666666666663</v>
      </c>
      <c r="AP147" s="2">
        <f t="shared" si="101"/>
        <v>699.66666666666663</v>
      </c>
    </row>
    <row r="148" spans="1:42" x14ac:dyDescent="0.25">
      <c r="A148" t="s">
        <v>131</v>
      </c>
      <c r="B148" s="19" t="s">
        <v>247</v>
      </c>
      <c r="C148" s="3">
        <v>36</v>
      </c>
      <c r="D148" s="2">
        <v>450</v>
      </c>
      <c r="E148" s="14">
        <f>IF(D148="","",IF(D148&lt;'VORSCHLAG DGB'!$B$2,'VORSCHLAG DGB'!B$2-D148,0))</f>
        <v>185</v>
      </c>
      <c r="F148" s="14">
        <f t="shared" si="84"/>
        <v>635</v>
      </c>
      <c r="G148" s="17"/>
      <c r="H148" s="14">
        <v>510</v>
      </c>
      <c r="I148" s="14">
        <f>IF(H148="","",IF(H148&lt;'VORSCHLAG DGB'!$B$3,'VORSCHLAG DGB'!$B$3-H148,0))</f>
        <v>186</v>
      </c>
      <c r="J148" s="14">
        <f t="shared" si="85"/>
        <v>696</v>
      </c>
      <c r="K148" s="17"/>
      <c r="L148" s="14">
        <v>595</v>
      </c>
      <c r="M148" s="14">
        <f>IF(L148="","",IF(L148&lt;'VORSCHLAG DGB'!$B$4,'VORSCHLAG DGB'!$B$4-L148,0))</f>
        <v>173</v>
      </c>
      <c r="N148" s="14">
        <f t="shared" si="86"/>
        <v>768</v>
      </c>
      <c r="O148" s="17"/>
      <c r="P148" s="14"/>
      <c r="Q148" s="14" t="str">
        <f>IF(P148="","",IF(P148="","",IF(P148&lt;'VORSCHLAG DGB'!$B$5,'VORSCHLAG DGB'!$B$5-P148,0)))</f>
        <v/>
      </c>
      <c r="R148" s="14" t="str">
        <f t="shared" si="87"/>
        <v/>
      </c>
      <c r="S148" s="17"/>
      <c r="T148" s="2">
        <f t="shared" si="88"/>
        <v>18660</v>
      </c>
      <c r="U148" s="2">
        <f t="shared" si="89"/>
        <v>6528</v>
      </c>
      <c r="V148" s="2">
        <f t="shared" si="90"/>
        <v>25188</v>
      </c>
      <c r="W148" s="2">
        <f t="shared" si="98"/>
        <v>518.33333333333337</v>
      </c>
      <c r="X148" s="2">
        <f t="shared" si="99"/>
        <v>699.66666666666663</v>
      </c>
      <c r="Y148" s="23"/>
      <c r="Z148" s="2">
        <v>450</v>
      </c>
      <c r="AA148" s="2">
        <f>IF(Z148="","",IF(Z148&lt;'VORSCHLAG DGB'!$B$2,'VORSCHLAG DGB'!$B$2-Z148,0))</f>
        <v>185</v>
      </c>
      <c r="AB148" s="2">
        <f t="shared" si="91"/>
        <v>635</v>
      </c>
      <c r="AC148" s="2">
        <v>510</v>
      </c>
      <c r="AD148" s="2">
        <f>IF(AC148="","",IF(AC148&lt;'VORSCHLAG DGB'!$B$3,'VORSCHLAG DGB'!$B$3-AC148,0))</f>
        <v>186</v>
      </c>
      <c r="AE148" s="2">
        <f t="shared" si="92"/>
        <v>696</v>
      </c>
      <c r="AF148" s="2">
        <v>595</v>
      </c>
      <c r="AG148" s="2">
        <f>IF(AF148="","",IF(AF148&lt;'VORSCHLAG DGB'!$B$4,'VORSCHLAG DGB'!$B$4-AF148,0))</f>
        <v>173</v>
      </c>
      <c r="AH148" s="2">
        <f t="shared" si="93"/>
        <v>768</v>
      </c>
      <c r="AI148" s="2"/>
      <c r="AJ148" s="2" t="str">
        <f>IF(AI148="","",IF(AI148&lt;'VORSCHLAG DGB'!$B$5,'VORSCHLAG DGB'!$B$5-AI148,0))</f>
        <v/>
      </c>
      <c r="AK148" s="2" t="str">
        <f t="shared" si="94"/>
        <v/>
      </c>
      <c r="AL148" s="2">
        <f t="shared" si="95"/>
        <v>18660</v>
      </c>
      <c r="AM148" s="2">
        <f t="shared" si="96"/>
        <v>6528</v>
      </c>
      <c r="AN148" s="2">
        <f t="shared" si="97"/>
        <v>25188</v>
      </c>
      <c r="AO148" s="2">
        <f t="shared" si="100"/>
        <v>518.33333333333337</v>
      </c>
      <c r="AP148" s="2">
        <f t="shared" si="101"/>
        <v>699.66666666666663</v>
      </c>
    </row>
    <row r="149" spans="1:42" x14ac:dyDescent="0.25">
      <c r="A149" t="s">
        <v>132</v>
      </c>
      <c r="B149" s="19" t="s">
        <v>246</v>
      </c>
      <c r="C149" s="3">
        <v>36</v>
      </c>
      <c r="D149" s="2">
        <v>710</v>
      </c>
      <c r="E149" s="14">
        <f>IF(D149="","",IF(D149&lt;'VORSCHLAG DGB'!$B$2,'VORSCHLAG DGB'!B$2-D149,0))</f>
        <v>0</v>
      </c>
      <c r="F149" s="14">
        <f t="shared" si="84"/>
        <v>710</v>
      </c>
      <c r="G149" s="17"/>
      <c r="H149" s="14">
        <v>740</v>
      </c>
      <c r="I149" s="14">
        <f>IF(H149="","",IF(H149&lt;'VORSCHLAG DGB'!$B$3,'VORSCHLAG DGB'!$B$3-H149,0))</f>
        <v>0</v>
      </c>
      <c r="J149" s="14">
        <f t="shared" si="85"/>
        <v>740</v>
      </c>
      <c r="K149" s="17"/>
      <c r="L149" s="14">
        <v>830</v>
      </c>
      <c r="M149" s="14">
        <f>IF(L149="","",IF(L149&lt;'VORSCHLAG DGB'!$B$4,'VORSCHLAG DGB'!$B$4-L149,0))</f>
        <v>0</v>
      </c>
      <c r="N149" s="14">
        <f t="shared" si="86"/>
        <v>830</v>
      </c>
      <c r="O149" s="17"/>
      <c r="P149" s="14"/>
      <c r="Q149" s="14" t="str">
        <f>IF(P149="","",IF(P149="","",IF(P149&lt;'VORSCHLAG DGB'!$B$5,'VORSCHLAG DGB'!$B$5-P149,0)))</f>
        <v/>
      </c>
      <c r="R149" s="14" t="str">
        <f t="shared" si="87"/>
        <v/>
      </c>
      <c r="S149" s="17"/>
      <c r="T149" s="2">
        <f t="shared" si="88"/>
        <v>27360</v>
      </c>
      <c r="U149" s="2" t="str">
        <f t="shared" si="89"/>
        <v/>
      </c>
      <c r="V149" s="2">
        <f t="shared" si="90"/>
        <v>27360</v>
      </c>
      <c r="W149" s="2">
        <f t="shared" si="98"/>
        <v>760</v>
      </c>
      <c r="X149" s="2">
        <f t="shared" si="99"/>
        <v>760</v>
      </c>
      <c r="Y149" s="23"/>
      <c r="Z149" s="2"/>
      <c r="AA149" s="2" t="str">
        <f>IF(Z149="","",IF(Z149&lt;'VORSCHLAG DGB'!$B$2,'VORSCHLAG DGB'!$B$2-Z149,0))</f>
        <v/>
      </c>
      <c r="AB149" s="2" t="str">
        <f t="shared" si="91"/>
        <v/>
      </c>
      <c r="AC149" s="2"/>
      <c r="AD149" s="2" t="str">
        <f>IF(AC149="","",IF(AC149&lt;'VORSCHLAG DGB'!$B$3,'VORSCHLAG DGB'!$B$3-AC149,0))</f>
        <v/>
      </c>
      <c r="AE149" s="2" t="str">
        <f t="shared" si="92"/>
        <v/>
      </c>
      <c r="AF149" s="2"/>
      <c r="AG149" s="2" t="str">
        <f>IF(AF149="","",IF(AF149&lt;'VORSCHLAG DGB'!$B$4,'VORSCHLAG DGB'!$B$4-AF149,0))</f>
        <v/>
      </c>
      <c r="AH149" s="2" t="str">
        <f t="shared" si="93"/>
        <v/>
      </c>
      <c r="AI149" s="2"/>
      <c r="AJ149" s="2" t="str">
        <f>IF(AI149="","",IF(AI149&lt;'VORSCHLAG DGB'!$B$5,'VORSCHLAG DGB'!$B$5-AI149,0))</f>
        <v/>
      </c>
      <c r="AK149" s="2" t="str">
        <f t="shared" si="94"/>
        <v/>
      </c>
      <c r="AL149" s="2" t="str">
        <f t="shared" si="95"/>
        <v/>
      </c>
      <c r="AM149" s="2" t="str">
        <f t="shared" si="96"/>
        <v/>
      </c>
      <c r="AN149" s="2" t="str">
        <f t="shared" si="97"/>
        <v/>
      </c>
      <c r="AO149" s="2" t="str">
        <f t="shared" si="100"/>
        <v/>
      </c>
      <c r="AP149" s="2" t="str">
        <f t="shared" si="101"/>
        <v/>
      </c>
    </row>
    <row r="150" spans="1:42" x14ac:dyDescent="0.25">
      <c r="A150" t="s">
        <v>133</v>
      </c>
      <c r="B150" s="19" t="s">
        <v>248</v>
      </c>
      <c r="C150" s="3">
        <v>36</v>
      </c>
      <c r="D150" s="2">
        <v>885</v>
      </c>
      <c r="E150" s="14">
        <f>IF(D150="","",IF(D150&lt;'VORSCHLAG DGB'!$B$2,'VORSCHLAG DGB'!B$2-D150,0))</f>
        <v>0</v>
      </c>
      <c r="F150" s="14">
        <f t="shared" si="84"/>
        <v>885</v>
      </c>
      <c r="G150" s="17"/>
      <c r="H150" s="14">
        <v>946</v>
      </c>
      <c r="I150" s="14">
        <f>IF(H150="","",IF(H150&lt;'VORSCHLAG DGB'!$B$3,'VORSCHLAG DGB'!$B$3-H150,0))</f>
        <v>0</v>
      </c>
      <c r="J150" s="14">
        <f t="shared" si="85"/>
        <v>946</v>
      </c>
      <c r="K150" s="17"/>
      <c r="L150" s="14">
        <v>1004</v>
      </c>
      <c r="M150" s="14">
        <f>IF(L150="","",IF(L150&lt;'VORSCHLAG DGB'!$B$4,'VORSCHLAG DGB'!$B$4-L150,0))</f>
        <v>0</v>
      </c>
      <c r="N150" s="14">
        <f t="shared" si="86"/>
        <v>1004</v>
      </c>
      <c r="O150" s="17"/>
      <c r="P150" s="14"/>
      <c r="Q150" s="14" t="str">
        <f>IF(P150="","",IF(P150="","",IF(P150&lt;'VORSCHLAG DGB'!$B$5,'VORSCHLAG DGB'!$B$5-P150,0)))</f>
        <v/>
      </c>
      <c r="R150" s="14" t="str">
        <f t="shared" si="87"/>
        <v/>
      </c>
      <c r="S150" s="17"/>
      <c r="T150" s="2">
        <f t="shared" si="88"/>
        <v>34020</v>
      </c>
      <c r="U150" s="2" t="str">
        <f t="shared" si="89"/>
        <v/>
      </c>
      <c r="V150" s="2">
        <f t="shared" si="90"/>
        <v>34020</v>
      </c>
      <c r="W150" s="2">
        <f t="shared" si="98"/>
        <v>945</v>
      </c>
      <c r="X150" s="2">
        <f t="shared" si="99"/>
        <v>945</v>
      </c>
      <c r="Y150" s="23"/>
      <c r="Z150" s="2">
        <v>885</v>
      </c>
      <c r="AA150" s="2">
        <f>IF(Z150="","",IF(Z150&lt;'VORSCHLAG DGB'!$B$2,'VORSCHLAG DGB'!$B$2-Z150,0))</f>
        <v>0</v>
      </c>
      <c r="AB150" s="2">
        <f t="shared" si="91"/>
        <v>885</v>
      </c>
      <c r="AC150" s="2">
        <v>946</v>
      </c>
      <c r="AD150" s="2">
        <f>IF(AC150="","",IF(AC150&lt;'VORSCHLAG DGB'!$B$3,'VORSCHLAG DGB'!$B$3-AC150,0))</f>
        <v>0</v>
      </c>
      <c r="AE150" s="2">
        <f t="shared" si="92"/>
        <v>946</v>
      </c>
      <c r="AF150" s="2">
        <v>1004</v>
      </c>
      <c r="AG150" s="2">
        <f>IF(AF150="","",IF(AF150&lt;'VORSCHLAG DGB'!$B$4,'VORSCHLAG DGB'!$B$4-AF150,0))</f>
        <v>0</v>
      </c>
      <c r="AH150" s="2">
        <f t="shared" si="93"/>
        <v>1004</v>
      </c>
      <c r="AI150" s="2"/>
      <c r="AJ150" s="2" t="str">
        <f>IF(AI150="","",IF(AI150&lt;'VORSCHLAG DGB'!$B$5,'VORSCHLAG DGB'!$B$5-AI150,0))</f>
        <v/>
      </c>
      <c r="AK150" s="2" t="str">
        <f t="shared" si="94"/>
        <v/>
      </c>
      <c r="AL150" s="2">
        <f t="shared" si="95"/>
        <v>34020</v>
      </c>
      <c r="AM150" s="2" t="str">
        <f t="shared" si="96"/>
        <v/>
      </c>
      <c r="AN150" s="2">
        <f t="shared" si="97"/>
        <v>34020</v>
      </c>
      <c r="AO150" s="2">
        <f t="shared" si="100"/>
        <v>945</v>
      </c>
      <c r="AP150" s="2">
        <f t="shared" si="101"/>
        <v>945</v>
      </c>
    </row>
    <row r="151" spans="1:42" x14ac:dyDescent="0.25">
      <c r="A151" t="s">
        <v>134</v>
      </c>
      <c r="B151" s="19" t="s">
        <v>247</v>
      </c>
      <c r="C151" s="3">
        <v>36</v>
      </c>
      <c r="D151" s="2">
        <v>530</v>
      </c>
      <c r="E151" s="14">
        <f>IF(D151="","",IF(D151&lt;'VORSCHLAG DGB'!$B$2,'VORSCHLAG DGB'!B$2-D151,0))</f>
        <v>105</v>
      </c>
      <c r="F151" s="14">
        <f t="shared" si="84"/>
        <v>635</v>
      </c>
      <c r="G151" s="17"/>
      <c r="H151" s="14">
        <v>620</v>
      </c>
      <c r="I151" s="14">
        <f>IF(H151="","",IF(H151&lt;'VORSCHLAG DGB'!$B$3,'VORSCHLAG DGB'!$B$3-H151,0))</f>
        <v>76</v>
      </c>
      <c r="J151" s="14">
        <f t="shared" si="85"/>
        <v>696</v>
      </c>
      <c r="K151" s="17"/>
      <c r="L151" s="14">
        <v>720</v>
      </c>
      <c r="M151" s="14">
        <f>IF(L151="","",IF(L151&lt;'VORSCHLAG DGB'!$B$4,'VORSCHLAG DGB'!$B$4-L151,0))</f>
        <v>48</v>
      </c>
      <c r="N151" s="14">
        <f t="shared" si="86"/>
        <v>768</v>
      </c>
      <c r="O151" s="17"/>
      <c r="P151" s="14"/>
      <c r="Q151" s="14" t="str">
        <f>IF(P151="","",IF(P151="","",IF(P151&lt;'VORSCHLAG DGB'!$B$5,'VORSCHLAG DGB'!$B$5-P151,0)))</f>
        <v/>
      </c>
      <c r="R151" s="14" t="str">
        <f t="shared" si="87"/>
        <v/>
      </c>
      <c r="S151" s="17"/>
      <c r="T151" s="2">
        <f t="shared" si="88"/>
        <v>22440</v>
      </c>
      <c r="U151" s="2">
        <f t="shared" si="89"/>
        <v>2748</v>
      </c>
      <c r="V151" s="2">
        <f t="shared" si="90"/>
        <v>25188</v>
      </c>
      <c r="W151" s="2">
        <f t="shared" si="98"/>
        <v>623.33333333333337</v>
      </c>
      <c r="X151" s="2">
        <f t="shared" si="99"/>
        <v>699.66666666666663</v>
      </c>
      <c r="Y151" s="23"/>
      <c r="Z151" s="2">
        <v>530</v>
      </c>
      <c r="AA151" s="2">
        <f>IF(Z151="","",IF(Z151&lt;'VORSCHLAG DGB'!$B$2,'VORSCHLAG DGB'!$B$2-Z151,0))</f>
        <v>105</v>
      </c>
      <c r="AB151" s="2">
        <f t="shared" si="91"/>
        <v>635</v>
      </c>
      <c r="AC151" s="2">
        <v>620</v>
      </c>
      <c r="AD151" s="2">
        <f>IF(AC151="","",IF(AC151&lt;'VORSCHLAG DGB'!$B$3,'VORSCHLAG DGB'!$B$3-AC151,0))</f>
        <v>76</v>
      </c>
      <c r="AE151" s="2">
        <f t="shared" si="92"/>
        <v>696</v>
      </c>
      <c r="AF151" s="2">
        <v>720</v>
      </c>
      <c r="AG151" s="2">
        <f>IF(AF151="","",IF(AF151&lt;'VORSCHLAG DGB'!$B$4,'VORSCHLAG DGB'!$B$4-AF151,0))</f>
        <v>48</v>
      </c>
      <c r="AH151" s="2">
        <f t="shared" si="93"/>
        <v>768</v>
      </c>
      <c r="AI151" s="2"/>
      <c r="AJ151" s="2" t="str">
        <f>IF(AI151="","",IF(AI151&lt;'VORSCHLAG DGB'!$B$5,'VORSCHLAG DGB'!$B$5-AI151,0))</f>
        <v/>
      </c>
      <c r="AK151" s="2" t="str">
        <f t="shared" si="94"/>
        <v/>
      </c>
      <c r="AL151" s="2">
        <f t="shared" si="95"/>
        <v>22440</v>
      </c>
      <c r="AM151" s="2">
        <f t="shared" si="96"/>
        <v>2748</v>
      </c>
      <c r="AN151" s="2">
        <f t="shared" si="97"/>
        <v>25188</v>
      </c>
      <c r="AO151" s="2">
        <f t="shared" si="100"/>
        <v>623.33333333333337</v>
      </c>
      <c r="AP151" s="2">
        <f t="shared" si="101"/>
        <v>699.66666666666663</v>
      </c>
    </row>
    <row r="152" spans="1:42" x14ac:dyDescent="0.25">
      <c r="A152" t="s">
        <v>135</v>
      </c>
      <c r="B152" s="19" t="s">
        <v>247</v>
      </c>
      <c r="C152" s="3">
        <v>36</v>
      </c>
      <c r="D152" s="2">
        <v>785</v>
      </c>
      <c r="E152" s="14">
        <f>IF(D152="","",IF(D152&lt;'VORSCHLAG DGB'!$B$2,'VORSCHLAG DGB'!B$2-D152,0))</f>
        <v>0</v>
      </c>
      <c r="F152" s="14">
        <f t="shared" si="84"/>
        <v>785</v>
      </c>
      <c r="G152" s="17"/>
      <c r="H152" s="14">
        <v>1135</v>
      </c>
      <c r="I152" s="14">
        <f>IF(H152="","",IF(H152&lt;'VORSCHLAG DGB'!$B$3,'VORSCHLAG DGB'!$B$3-H152,0))</f>
        <v>0</v>
      </c>
      <c r="J152" s="14">
        <f t="shared" si="85"/>
        <v>1135</v>
      </c>
      <c r="K152" s="17"/>
      <c r="L152" s="14">
        <v>1410</v>
      </c>
      <c r="M152" s="14">
        <f>IF(L152="","",IF(L152&lt;'VORSCHLAG DGB'!$B$4,'VORSCHLAG DGB'!$B$4-L152,0))</f>
        <v>0</v>
      </c>
      <c r="N152" s="14">
        <f t="shared" si="86"/>
        <v>1410</v>
      </c>
      <c r="O152" s="17"/>
      <c r="P152" s="14"/>
      <c r="Q152" s="14" t="str">
        <f>IF(P152="","",IF(P152="","",IF(P152&lt;'VORSCHLAG DGB'!$B$5,'VORSCHLAG DGB'!$B$5-P152,0)))</f>
        <v/>
      </c>
      <c r="R152" s="14" t="str">
        <f t="shared" si="87"/>
        <v/>
      </c>
      <c r="S152" s="17"/>
      <c r="T152" s="2">
        <f t="shared" si="88"/>
        <v>39960</v>
      </c>
      <c r="U152" s="2" t="str">
        <f t="shared" si="89"/>
        <v/>
      </c>
      <c r="V152" s="2">
        <f t="shared" si="90"/>
        <v>39960</v>
      </c>
      <c r="W152" s="2">
        <f t="shared" si="98"/>
        <v>1110</v>
      </c>
      <c r="X152" s="2">
        <f t="shared" si="99"/>
        <v>1110</v>
      </c>
      <c r="Y152" s="23"/>
      <c r="Z152" s="2">
        <v>705</v>
      </c>
      <c r="AA152" s="2">
        <f>IF(Z152="","",IF(Z152&lt;'VORSCHLAG DGB'!$B$2,'VORSCHLAG DGB'!$B$2-Z152,0))</f>
        <v>0</v>
      </c>
      <c r="AB152" s="2">
        <f t="shared" si="91"/>
        <v>705</v>
      </c>
      <c r="AC152" s="2">
        <v>910</v>
      </c>
      <c r="AD152" s="2">
        <f>IF(AC152="","",IF(AC152&lt;'VORSCHLAG DGB'!$B$3,'VORSCHLAG DGB'!$B$3-AC152,0))</f>
        <v>0</v>
      </c>
      <c r="AE152" s="2">
        <f t="shared" si="92"/>
        <v>910</v>
      </c>
      <c r="AF152" s="2">
        <v>1130</v>
      </c>
      <c r="AG152" s="2">
        <f>IF(AF152="","",IF(AF152&lt;'VORSCHLAG DGB'!$B$4,'VORSCHLAG DGB'!$B$4-AF152,0))</f>
        <v>0</v>
      </c>
      <c r="AH152" s="2">
        <f t="shared" si="93"/>
        <v>1130</v>
      </c>
      <c r="AI152" s="2"/>
      <c r="AJ152" s="2" t="str">
        <f>IF(AI152="","",IF(AI152&lt;'VORSCHLAG DGB'!$B$5,'VORSCHLAG DGB'!$B$5-AI152,0))</f>
        <v/>
      </c>
      <c r="AK152" s="2" t="str">
        <f t="shared" si="94"/>
        <v/>
      </c>
      <c r="AL152" s="2">
        <f t="shared" si="95"/>
        <v>32940</v>
      </c>
      <c r="AM152" s="2" t="str">
        <f t="shared" si="96"/>
        <v/>
      </c>
      <c r="AN152" s="2">
        <f t="shared" si="97"/>
        <v>32940</v>
      </c>
      <c r="AO152" s="2">
        <f t="shared" si="100"/>
        <v>915</v>
      </c>
      <c r="AP152" s="2">
        <f t="shared" si="101"/>
        <v>915</v>
      </c>
    </row>
    <row r="153" spans="1:42" x14ac:dyDescent="0.25">
      <c r="A153" t="s">
        <v>135</v>
      </c>
      <c r="B153" s="19" t="s">
        <v>246</v>
      </c>
      <c r="C153" s="3">
        <v>36</v>
      </c>
      <c r="D153" s="2">
        <v>785</v>
      </c>
      <c r="E153" s="14">
        <f>IF(D153="","",IF(D153&lt;'VORSCHLAG DGB'!$B$2,'VORSCHLAG DGB'!B$2-D153,0))</f>
        <v>0</v>
      </c>
      <c r="F153" s="14">
        <f t="shared" si="84"/>
        <v>785</v>
      </c>
      <c r="G153" s="17"/>
      <c r="H153" s="14">
        <v>1135</v>
      </c>
      <c r="I153" s="14">
        <f>IF(H153="","",IF(H153&lt;'VORSCHLAG DGB'!$B$3,'VORSCHLAG DGB'!$B$3-H153,0))</f>
        <v>0</v>
      </c>
      <c r="J153" s="14">
        <f t="shared" si="85"/>
        <v>1135</v>
      </c>
      <c r="K153" s="17"/>
      <c r="L153" s="14">
        <v>1410</v>
      </c>
      <c r="M153" s="14">
        <f>IF(L153="","",IF(L153&lt;'VORSCHLAG DGB'!$B$4,'VORSCHLAG DGB'!$B$4-L153,0))</f>
        <v>0</v>
      </c>
      <c r="N153" s="14">
        <f t="shared" si="86"/>
        <v>1410</v>
      </c>
      <c r="O153" s="17"/>
      <c r="P153" s="14"/>
      <c r="Q153" s="14" t="str">
        <f>IF(P153="","",IF(P153="","",IF(P153&lt;'VORSCHLAG DGB'!$B$5,'VORSCHLAG DGB'!$B$5-P153,0)))</f>
        <v/>
      </c>
      <c r="R153" s="14" t="str">
        <f t="shared" si="87"/>
        <v/>
      </c>
      <c r="S153" s="17"/>
      <c r="T153" s="2">
        <f t="shared" si="88"/>
        <v>39960</v>
      </c>
      <c r="U153" s="2" t="str">
        <f t="shared" si="89"/>
        <v/>
      </c>
      <c r="V153" s="2">
        <f t="shared" si="90"/>
        <v>39960</v>
      </c>
      <c r="W153" s="2">
        <f t="shared" si="98"/>
        <v>1110</v>
      </c>
      <c r="X153" s="2">
        <f t="shared" si="99"/>
        <v>1110</v>
      </c>
      <c r="Y153" s="23"/>
      <c r="Z153" s="2">
        <v>705</v>
      </c>
      <c r="AA153" s="2">
        <f>IF(Z153="","",IF(Z153&lt;'VORSCHLAG DGB'!$B$2,'VORSCHLAG DGB'!$B$2-Z153,0))</f>
        <v>0</v>
      </c>
      <c r="AB153" s="2">
        <f t="shared" si="91"/>
        <v>705</v>
      </c>
      <c r="AC153" s="2">
        <v>910</v>
      </c>
      <c r="AD153" s="2">
        <f>IF(AC153="","",IF(AC153&lt;'VORSCHLAG DGB'!$B$3,'VORSCHLAG DGB'!$B$3-AC153,0))</f>
        <v>0</v>
      </c>
      <c r="AE153" s="2">
        <f t="shared" si="92"/>
        <v>910</v>
      </c>
      <c r="AF153" s="2">
        <v>1130</v>
      </c>
      <c r="AG153" s="2">
        <f>IF(AF153="","",IF(AF153&lt;'VORSCHLAG DGB'!$B$4,'VORSCHLAG DGB'!$B$4-AF153,0))</f>
        <v>0</v>
      </c>
      <c r="AH153" s="2">
        <f t="shared" si="93"/>
        <v>1130</v>
      </c>
      <c r="AI153" s="2"/>
      <c r="AJ153" s="2" t="str">
        <f>IF(AI153="","",IF(AI153&lt;'VORSCHLAG DGB'!$B$5,'VORSCHLAG DGB'!$B$5-AI153,0))</f>
        <v/>
      </c>
      <c r="AK153" s="2" t="str">
        <f t="shared" si="94"/>
        <v/>
      </c>
      <c r="AL153" s="2">
        <f t="shared" si="95"/>
        <v>32940</v>
      </c>
      <c r="AM153" s="2" t="str">
        <f t="shared" si="96"/>
        <v/>
      </c>
      <c r="AN153" s="2">
        <f t="shared" si="97"/>
        <v>32940</v>
      </c>
      <c r="AO153" s="2">
        <f t="shared" si="100"/>
        <v>915</v>
      </c>
      <c r="AP153" s="2">
        <f t="shared" si="101"/>
        <v>915</v>
      </c>
    </row>
    <row r="154" spans="1:42" x14ac:dyDescent="0.25">
      <c r="A154" t="s">
        <v>136</v>
      </c>
      <c r="B154" s="19" t="s">
        <v>248</v>
      </c>
      <c r="C154" s="3">
        <v>36</v>
      </c>
      <c r="D154" s="2">
        <v>910</v>
      </c>
      <c r="E154" s="14">
        <f>IF(D154="","",IF(D154&lt;'VORSCHLAG DGB'!$B$2,'VORSCHLAG DGB'!B$2-D154,0))</f>
        <v>0</v>
      </c>
      <c r="F154" s="14">
        <f t="shared" si="84"/>
        <v>910</v>
      </c>
      <c r="G154" s="17"/>
      <c r="H154" s="14">
        <v>962</v>
      </c>
      <c r="I154" s="14">
        <f>IF(H154="","",IF(H154&lt;'VORSCHLAG DGB'!$B$3,'VORSCHLAG DGB'!$B$3-H154,0))</f>
        <v>0</v>
      </c>
      <c r="J154" s="14">
        <f t="shared" si="85"/>
        <v>962</v>
      </c>
      <c r="K154" s="17"/>
      <c r="L154" s="14">
        <v>1010</v>
      </c>
      <c r="M154" s="14">
        <f>IF(L154="","",IF(L154&lt;'VORSCHLAG DGB'!$B$4,'VORSCHLAG DGB'!$B$4-L154,0))</f>
        <v>0</v>
      </c>
      <c r="N154" s="14">
        <f t="shared" si="86"/>
        <v>1010</v>
      </c>
      <c r="O154" s="17"/>
      <c r="P154" s="14"/>
      <c r="Q154" s="14" t="str">
        <f>IF(P154="","",IF(P154="","",IF(P154&lt;'VORSCHLAG DGB'!$B$5,'VORSCHLAG DGB'!$B$5-P154,0)))</f>
        <v/>
      </c>
      <c r="R154" s="14" t="str">
        <f t="shared" si="87"/>
        <v/>
      </c>
      <c r="S154" s="17"/>
      <c r="T154" s="2">
        <f t="shared" si="88"/>
        <v>34584</v>
      </c>
      <c r="U154" s="2" t="str">
        <f t="shared" si="89"/>
        <v/>
      </c>
      <c r="V154" s="2">
        <f t="shared" si="90"/>
        <v>34584</v>
      </c>
      <c r="W154" s="2">
        <f t="shared" si="98"/>
        <v>960.66666666666663</v>
      </c>
      <c r="X154" s="2">
        <f t="shared" si="99"/>
        <v>960.66666666666663</v>
      </c>
      <c r="Y154" s="23"/>
      <c r="Z154" s="2">
        <v>910</v>
      </c>
      <c r="AA154" s="2">
        <f>IF(Z154="","",IF(Z154&lt;'VORSCHLAG DGB'!$B$2,'VORSCHLAG DGB'!$B$2-Z154,0))</f>
        <v>0</v>
      </c>
      <c r="AB154" s="2">
        <f t="shared" si="91"/>
        <v>910</v>
      </c>
      <c r="AC154" s="2">
        <v>962</v>
      </c>
      <c r="AD154" s="2">
        <f>IF(AC154="","",IF(AC154&lt;'VORSCHLAG DGB'!$B$3,'VORSCHLAG DGB'!$B$3-AC154,0))</f>
        <v>0</v>
      </c>
      <c r="AE154" s="2">
        <f t="shared" si="92"/>
        <v>962</v>
      </c>
      <c r="AF154" s="2">
        <v>1010</v>
      </c>
      <c r="AG154" s="2">
        <f>IF(AF154="","",IF(AF154&lt;'VORSCHLAG DGB'!$B$4,'VORSCHLAG DGB'!$B$4-AF154,0))</f>
        <v>0</v>
      </c>
      <c r="AH154" s="2">
        <f t="shared" si="93"/>
        <v>1010</v>
      </c>
      <c r="AI154" s="2"/>
      <c r="AJ154" s="2" t="str">
        <f>IF(AI154="","",IF(AI154&lt;'VORSCHLAG DGB'!$B$5,'VORSCHLAG DGB'!$B$5-AI154,0))</f>
        <v/>
      </c>
      <c r="AK154" s="2" t="str">
        <f t="shared" si="94"/>
        <v/>
      </c>
      <c r="AL154" s="2">
        <f t="shared" si="95"/>
        <v>34584</v>
      </c>
      <c r="AM154" s="2" t="str">
        <f t="shared" si="96"/>
        <v/>
      </c>
      <c r="AN154" s="2">
        <f t="shared" si="97"/>
        <v>34584</v>
      </c>
      <c r="AO154" s="2">
        <f t="shared" si="100"/>
        <v>960.66666666666663</v>
      </c>
      <c r="AP154" s="2">
        <f t="shared" si="101"/>
        <v>960.66666666666663</v>
      </c>
    </row>
    <row r="155" spans="1:42" x14ac:dyDescent="0.25">
      <c r="A155" t="s">
        <v>137</v>
      </c>
      <c r="B155" s="19" t="s">
        <v>247</v>
      </c>
      <c r="C155" s="3">
        <v>36</v>
      </c>
      <c r="D155" s="2">
        <v>785</v>
      </c>
      <c r="E155" s="14">
        <f>IF(D155="","",IF(D155&lt;'VORSCHLAG DGB'!$B$2,'VORSCHLAG DGB'!B$2-D155,0))</f>
        <v>0</v>
      </c>
      <c r="F155" s="14">
        <f t="shared" si="84"/>
        <v>785</v>
      </c>
      <c r="G155" s="17"/>
      <c r="H155" s="14">
        <v>1135</v>
      </c>
      <c r="I155" s="14">
        <f>IF(H155="","",IF(H155&lt;'VORSCHLAG DGB'!$B$3,'VORSCHLAG DGB'!$B$3-H155,0))</f>
        <v>0</v>
      </c>
      <c r="J155" s="14">
        <f t="shared" si="85"/>
        <v>1135</v>
      </c>
      <c r="K155" s="17"/>
      <c r="L155" s="14">
        <v>1410</v>
      </c>
      <c r="M155" s="14">
        <f>IF(L155="","",IF(L155&lt;'VORSCHLAG DGB'!$B$4,'VORSCHLAG DGB'!$B$4-L155,0))</f>
        <v>0</v>
      </c>
      <c r="N155" s="14">
        <f t="shared" si="86"/>
        <v>1410</v>
      </c>
      <c r="O155" s="17"/>
      <c r="P155" s="14"/>
      <c r="Q155" s="14" t="str">
        <f>IF(P155="","",IF(P155="","",IF(P155&lt;'VORSCHLAG DGB'!$B$5,'VORSCHLAG DGB'!$B$5-P155,0)))</f>
        <v/>
      </c>
      <c r="R155" s="14" t="str">
        <f t="shared" si="87"/>
        <v/>
      </c>
      <c r="S155" s="17"/>
      <c r="T155" s="2">
        <f t="shared" si="88"/>
        <v>39960</v>
      </c>
      <c r="U155" s="2" t="str">
        <f t="shared" si="89"/>
        <v/>
      </c>
      <c r="V155" s="2">
        <f t="shared" si="90"/>
        <v>39960</v>
      </c>
      <c r="W155" s="2">
        <f t="shared" si="98"/>
        <v>1110</v>
      </c>
      <c r="X155" s="2">
        <f t="shared" si="99"/>
        <v>1110</v>
      </c>
      <c r="Y155" s="23"/>
      <c r="Z155" s="2">
        <v>705</v>
      </c>
      <c r="AA155" s="2">
        <f>IF(Z155="","",IF(Z155&lt;'VORSCHLAG DGB'!$B$2,'VORSCHLAG DGB'!$B$2-Z155,0))</f>
        <v>0</v>
      </c>
      <c r="AB155" s="2">
        <f t="shared" si="91"/>
        <v>705</v>
      </c>
      <c r="AC155" s="2">
        <v>910</v>
      </c>
      <c r="AD155" s="2">
        <f>IF(AC155="","",IF(AC155&lt;'VORSCHLAG DGB'!$B$3,'VORSCHLAG DGB'!$B$3-AC155,0))</f>
        <v>0</v>
      </c>
      <c r="AE155" s="2">
        <f t="shared" si="92"/>
        <v>910</v>
      </c>
      <c r="AF155" s="2">
        <v>1130</v>
      </c>
      <c r="AG155" s="2">
        <f>IF(AF155="","",IF(AF155&lt;'VORSCHLAG DGB'!$B$4,'VORSCHLAG DGB'!$B$4-AF155,0))</f>
        <v>0</v>
      </c>
      <c r="AH155" s="2">
        <f t="shared" si="93"/>
        <v>1130</v>
      </c>
      <c r="AI155" s="2"/>
      <c r="AJ155" s="2" t="str">
        <f>IF(AI155="","",IF(AI155&lt;'VORSCHLAG DGB'!$B$5,'VORSCHLAG DGB'!$B$5-AI155,0))</f>
        <v/>
      </c>
      <c r="AK155" s="2" t="str">
        <f t="shared" si="94"/>
        <v/>
      </c>
      <c r="AL155" s="2">
        <f t="shared" si="95"/>
        <v>32940</v>
      </c>
      <c r="AM155" s="2" t="str">
        <f t="shared" si="96"/>
        <v/>
      </c>
      <c r="AN155" s="2">
        <f t="shared" si="97"/>
        <v>32940</v>
      </c>
      <c r="AO155" s="2">
        <f t="shared" si="100"/>
        <v>915</v>
      </c>
      <c r="AP155" s="2">
        <f t="shared" si="101"/>
        <v>915</v>
      </c>
    </row>
    <row r="156" spans="1:42" x14ac:dyDescent="0.25">
      <c r="A156" t="s">
        <v>138</v>
      </c>
      <c r="B156" s="19" t="s">
        <v>247</v>
      </c>
      <c r="C156" s="3">
        <v>42</v>
      </c>
      <c r="D156" s="2">
        <v>656</v>
      </c>
      <c r="E156" s="14">
        <f>IF(D156="","",IF(D156&lt;'VORSCHLAG DGB'!$B$2,'VORSCHLAG DGB'!B$2-D156,0))</f>
        <v>0</v>
      </c>
      <c r="F156" s="14">
        <f t="shared" si="84"/>
        <v>656</v>
      </c>
      <c r="G156" s="17"/>
      <c r="H156" s="14">
        <v>705</v>
      </c>
      <c r="I156" s="14">
        <f>IF(H156="","",IF(H156&lt;'VORSCHLAG DGB'!$B$3,'VORSCHLAG DGB'!$B$3-H156,0))</f>
        <v>0</v>
      </c>
      <c r="J156" s="14">
        <f t="shared" si="85"/>
        <v>705</v>
      </c>
      <c r="K156" s="17"/>
      <c r="L156" s="14">
        <v>776</v>
      </c>
      <c r="M156" s="14">
        <f>IF(L156="","",IF(L156&lt;'VORSCHLAG DGB'!$B$4,'VORSCHLAG DGB'!$B$4-L156,0))</f>
        <v>0</v>
      </c>
      <c r="N156" s="14">
        <f t="shared" si="86"/>
        <v>776</v>
      </c>
      <c r="O156" s="17"/>
      <c r="P156" s="14">
        <v>844</v>
      </c>
      <c r="Q156" s="14">
        <f>IF(P156="","",IF(P156="","",IF(P156&lt;'VORSCHLAG DGB'!$B$5,'VORSCHLAG DGB'!$B$5-P156,0)))</f>
        <v>0</v>
      </c>
      <c r="R156" s="14">
        <f t="shared" si="87"/>
        <v>844</v>
      </c>
      <c r="S156" s="17"/>
      <c r="T156" s="2">
        <f t="shared" si="88"/>
        <v>30708</v>
      </c>
      <c r="U156" s="2" t="str">
        <f t="shared" si="89"/>
        <v/>
      </c>
      <c r="V156" s="2">
        <f t="shared" si="90"/>
        <v>30708</v>
      </c>
      <c r="W156" s="2">
        <f>(12*D156+12*H156+12*L156+(C156-36)*P156)/C156</f>
        <v>731.14285714285711</v>
      </c>
      <c r="X156" s="2">
        <f>IF(D156="","",(F156*12+J156*12+N156*12+(C156-36)*R156)/C156)</f>
        <v>731.14285714285711</v>
      </c>
      <c r="Y156" s="23"/>
      <c r="Z156" s="2">
        <v>610</v>
      </c>
      <c r="AA156" s="2">
        <f>IF(Z156="","",IF(Z156&lt;'VORSCHLAG DGB'!$B$2,'VORSCHLAG DGB'!$B$2-Z156,0))</f>
        <v>25</v>
      </c>
      <c r="AB156" s="2">
        <f t="shared" si="91"/>
        <v>635</v>
      </c>
      <c r="AC156" s="2">
        <v>660</v>
      </c>
      <c r="AD156" s="2">
        <f>IF(AC156="","",IF(AC156&lt;'VORSCHLAG DGB'!$B$3,'VORSCHLAG DGB'!$B$3-AC156,0))</f>
        <v>36</v>
      </c>
      <c r="AE156" s="2">
        <f t="shared" si="92"/>
        <v>696</v>
      </c>
      <c r="AF156" s="2">
        <v>710</v>
      </c>
      <c r="AG156" s="2">
        <f>IF(AF156="","",IF(AF156&lt;'VORSCHLAG DGB'!$B$4,'VORSCHLAG DGB'!$B$4-AF156,0))</f>
        <v>58</v>
      </c>
      <c r="AH156" s="2">
        <f t="shared" si="93"/>
        <v>768</v>
      </c>
      <c r="AI156" s="2">
        <v>760</v>
      </c>
      <c r="AJ156" s="2">
        <f>IF(AI156="","",IF(AI156&lt;'VORSCHLAG DGB'!$B$5,'VORSCHLAG DGB'!$B$5-AI156,0))</f>
        <v>36</v>
      </c>
      <c r="AK156" s="2">
        <f t="shared" si="94"/>
        <v>796</v>
      </c>
      <c r="AL156" s="2">
        <f t="shared" si="95"/>
        <v>28320.000000000004</v>
      </c>
      <c r="AM156" s="2">
        <f t="shared" si="96"/>
        <v>1643.9999999999964</v>
      </c>
      <c r="AN156" s="2">
        <f t="shared" si="97"/>
        <v>29964</v>
      </c>
      <c r="AO156" s="2">
        <f>IF(Z156="","",(Z156*12+AC156*12+AF156*12+(C156-36)*AI156)/C156)</f>
        <v>674.28571428571433</v>
      </c>
      <c r="AP156" s="2">
        <f>IF(Z156="","",(12*AB156+12*AE156+12*AH156+(C156-36)*AK156)/C156)</f>
        <v>713.42857142857144</v>
      </c>
    </row>
    <row r="157" spans="1:42" x14ac:dyDescent="0.25">
      <c r="A157" t="s">
        <v>139</v>
      </c>
      <c r="B157" s="19" t="s">
        <v>246</v>
      </c>
      <c r="C157" s="3">
        <v>42</v>
      </c>
      <c r="D157" s="2">
        <v>974</v>
      </c>
      <c r="E157" s="14">
        <f>IF(D157="","",IF(D157&lt;'VORSCHLAG DGB'!$B$2,'VORSCHLAG DGB'!B$2-D157,0))</f>
        <v>0</v>
      </c>
      <c r="F157" s="14">
        <f t="shared" si="84"/>
        <v>974</v>
      </c>
      <c r="G157" s="17"/>
      <c r="H157" s="14">
        <v>1027</v>
      </c>
      <c r="I157" s="14">
        <f>IF(H157="","",IF(H157&lt;'VORSCHLAG DGB'!$B$3,'VORSCHLAG DGB'!$B$3-H157,0))</f>
        <v>0</v>
      </c>
      <c r="J157" s="14">
        <f t="shared" si="85"/>
        <v>1027</v>
      </c>
      <c r="K157" s="17"/>
      <c r="L157" s="14">
        <v>1103</v>
      </c>
      <c r="M157" s="14">
        <f>IF(L157="","",IF(L157&lt;'VORSCHLAG DGB'!$B$4,'VORSCHLAG DGB'!$B$4-L157,0))</f>
        <v>0</v>
      </c>
      <c r="N157" s="14">
        <f t="shared" si="86"/>
        <v>1103</v>
      </c>
      <c r="O157" s="17"/>
      <c r="P157" s="14">
        <v>1163</v>
      </c>
      <c r="Q157" s="14">
        <f>IF(P157="","",IF(P157="","",IF(P157&lt;'VORSCHLAG DGB'!$B$5,'VORSCHLAG DGB'!$B$5-P157,0)))</f>
        <v>0</v>
      </c>
      <c r="R157" s="14">
        <f t="shared" si="87"/>
        <v>1163</v>
      </c>
      <c r="S157" s="17"/>
      <c r="T157" s="2">
        <f t="shared" si="88"/>
        <v>44226</v>
      </c>
      <c r="U157" s="2" t="str">
        <f t="shared" si="89"/>
        <v/>
      </c>
      <c r="V157" s="2">
        <f t="shared" si="90"/>
        <v>44226</v>
      </c>
      <c r="W157" s="2">
        <f>(12*D157+12*H157+12*L157+(C157-36)*P157)/C157</f>
        <v>1053</v>
      </c>
      <c r="X157" s="2">
        <f>IF(D157="","",(F157*12+J157*12+N157*12+(C157-36)*R157)/C157)</f>
        <v>1053</v>
      </c>
      <c r="Y157" s="23"/>
      <c r="Z157" s="2">
        <v>955</v>
      </c>
      <c r="AA157" s="2">
        <f>IF(Z157="","",IF(Z157&lt;'VORSCHLAG DGB'!$B$2,'VORSCHLAG DGB'!$B$2-Z157,0))</f>
        <v>0</v>
      </c>
      <c r="AB157" s="2">
        <f t="shared" si="91"/>
        <v>955</v>
      </c>
      <c r="AC157" s="2">
        <v>1010</v>
      </c>
      <c r="AD157" s="2">
        <f>IF(AC157="","",IF(AC157&lt;'VORSCHLAG DGB'!$B$3,'VORSCHLAG DGB'!$B$3-AC157,0))</f>
        <v>0</v>
      </c>
      <c r="AE157" s="2">
        <f t="shared" si="92"/>
        <v>1010</v>
      </c>
      <c r="AF157" s="2">
        <v>1070</v>
      </c>
      <c r="AG157" s="2">
        <f>IF(AF157="","",IF(AF157&lt;'VORSCHLAG DGB'!$B$4,'VORSCHLAG DGB'!$B$4-AF157,0))</f>
        <v>0</v>
      </c>
      <c r="AH157" s="2">
        <f t="shared" si="93"/>
        <v>1070</v>
      </c>
      <c r="AI157" s="2">
        <v>1122</v>
      </c>
      <c r="AJ157" s="2">
        <f>IF(AI157="","",IF(AI157&lt;'VORSCHLAG DGB'!$B$5,'VORSCHLAG DGB'!$B$5-AI157,0))</f>
        <v>0</v>
      </c>
      <c r="AK157" s="2">
        <f t="shared" si="94"/>
        <v>1122</v>
      </c>
      <c r="AL157" s="2">
        <f t="shared" si="95"/>
        <v>43151.999999999993</v>
      </c>
      <c r="AM157" s="2" t="str">
        <f t="shared" si="96"/>
        <v/>
      </c>
      <c r="AN157" s="2">
        <f t="shared" si="97"/>
        <v>43151.999999999993</v>
      </c>
      <c r="AO157" s="2">
        <f>IF(Z157="","",(Z157*12+AC157*12+AF157*12+(C157-36)*AI157)/C157)</f>
        <v>1027.4285714285713</v>
      </c>
      <c r="AP157" s="2">
        <f>IF(Z157="","",(12*AB157+12*AE157+12*AH157+(C157-36)*AK157)/C157)</f>
        <v>1027.4285714285713</v>
      </c>
    </row>
    <row r="158" spans="1:42" x14ac:dyDescent="0.25">
      <c r="A158" t="s">
        <v>140</v>
      </c>
      <c r="B158" s="19" t="s">
        <v>246</v>
      </c>
      <c r="C158" s="3">
        <v>42</v>
      </c>
      <c r="D158" s="2">
        <v>974</v>
      </c>
      <c r="E158" s="14">
        <f>IF(D158="","",IF(D158&lt;'VORSCHLAG DGB'!$B$2,'VORSCHLAG DGB'!B$2-D158,0))</f>
        <v>0</v>
      </c>
      <c r="F158" s="14">
        <f t="shared" si="84"/>
        <v>974</v>
      </c>
      <c r="G158" s="17"/>
      <c r="H158" s="14">
        <v>1027</v>
      </c>
      <c r="I158" s="14">
        <f>IF(H158="","",IF(H158&lt;'VORSCHLAG DGB'!$B$3,'VORSCHLAG DGB'!$B$3-H158,0))</f>
        <v>0</v>
      </c>
      <c r="J158" s="14">
        <f t="shared" si="85"/>
        <v>1027</v>
      </c>
      <c r="K158" s="17"/>
      <c r="L158" s="14">
        <v>1103</v>
      </c>
      <c r="M158" s="14">
        <f>IF(L158="","",IF(L158&lt;'VORSCHLAG DGB'!$B$4,'VORSCHLAG DGB'!$B$4-L158,0))</f>
        <v>0</v>
      </c>
      <c r="N158" s="14">
        <f t="shared" si="86"/>
        <v>1103</v>
      </c>
      <c r="O158" s="17"/>
      <c r="P158" s="14">
        <v>1163</v>
      </c>
      <c r="Q158" s="14">
        <f>IF(P158="","",IF(P158="","",IF(P158&lt;'VORSCHLAG DGB'!$B$5,'VORSCHLAG DGB'!$B$5-P158,0)))</f>
        <v>0</v>
      </c>
      <c r="R158" s="14">
        <f t="shared" si="87"/>
        <v>1163</v>
      </c>
      <c r="S158" s="17"/>
      <c r="T158" s="2">
        <f t="shared" si="88"/>
        <v>44226</v>
      </c>
      <c r="U158" s="2" t="str">
        <f t="shared" si="89"/>
        <v/>
      </c>
      <c r="V158" s="2">
        <f t="shared" si="90"/>
        <v>44226</v>
      </c>
      <c r="W158" s="2">
        <f>(12*D158+12*H158+12*L158+(C158-36)*P158)/C158</f>
        <v>1053</v>
      </c>
      <c r="X158" s="2">
        <f>IF(D158="","",(F158*12+J158*12+N158*12+(C158-36)*R158)/C158)</f>
        <v>1053</v>
      </c>
      <c r="Y158" s="23"/>
      <c r="Z158" s="2">
        <v>955</v>
      </c>
      <c r="AA158" s="2">
        <f>IF(Z158="","",IF(Z158&lt;'VORSCHLAG DGB'!$B$2,'VORSCHLAG DGB'!$B$2-Z158,0))</f>
        <v>0</v>
      </c>
      <c r="AB158" s="2">
        <f t="shared" si="91"/>
        <v>955</v>
      </c>
      <c r="AC158" s="2">
        <v>1010</v>
      </c>
      <c r="AD158" s="2">
        <f>IF(AC158="","",IF(AC158&lt;'VORSCHLAG DGB'!$B$3,'VORSCHLAG DGB'!$B$3-AC158,0))</f>
        <v>0</v>
      </c>
      <c r="AE158" s="2">
        <f t="shared" si="92"/>
        <v>1010</v>
      </c>
      <c r="AF158" s="2">
        <v>1070</v>
      </c>
      <c r="AG158" s="2">
        <f>IF(AF158="","",IF(AF158&lt;'VORSCHLAG DGB'!$B$4,'VORSCHLAG DGB'!$B$4-AF158,0))</f>
        <v>0</v>
      </c>
      <c r="AH158" s="2">
        <f t="shared" si="93"/>
        <v>1070</v>
      </c>
      <c r="AI158" s="2">
        <v>1122</v>
      </c>
      <c r="AJ158" s="2">
        <f>IF(AI158="","",IF(AI158&lt;'VORSCHLAG DGB'!$B$5,'VORSCHLAG DGB'!$B$5-AI158,0))</f>
        <v>0</v>
      </c>
      <c r="AK158" s="2">
        <f t="shared" si="94"/>
        <v>1122</v>
      </c>
      <c r="AL158" s="2">
        <f t="shared" si="95"/>
        <v>43151.999999999993</v>
      </c>
      <c r="AM158" s="2" t="str">
        <f t="shared" si="96"/>
        <v/>
      </c>
      <c r="AN158" s="2">
        <f t="shared" si="97"/>
        <v>43151.999999999993</v>
      </c>
      <c r="AO158" s="2">
        <f>IF(Z158="","",(Z158*12+AC158*12+AF158*12+(C158-36)*AI158)/C158)</f>
        <v>1027.4285714285713</v>
      </c>
      <c r="AP158" s="2">
        <f>IF(Z158="","",(12*AB158+12*AE158+12*AH158+(C158-36)*AK158)/C158)</f>
        <v>1027.4285714285713</v>
      </c>
    </row>
    <row r="159" spans="1:42" x14ac:dyDescent="0.25">
      <c r="A159" t="s">
        <v>141</v>
      </c>
      <c r="B159" s="19" t="s">
        <v>246</v>
      </c>
      <c r="C159" s="3">
        <v>42</v>
      </c>
      <c r="D159" s="2">
        <v>974</v>
      </c>
      <c r="E159" s="14">
        <f>IF(D159="","",IF(D159&lt;'VORSCHLAG DGB'!$B$2,'VORSCHLAG DGB'!B$2-D159,0))</f>
        <v>0</v>
      </c>
      <c r="F159" s="14">
        <f t="shared" si="84"/>
        <v>974</v>
      </c>
      <c r="G159" s="17"/>
      <c r="H159" s="14">
        <v>1027</v>
      </c>
      <c r="I159" s="14">
        <f>IF(H159="","",IF(H159&lt;'VORSCHLAG DGB'!$B$3,'VORSCHLAG DGB'!$B$3-H159,0))</f>
        <v>0</v>
      </c>
      <c r="J159" s="14">
        <f t="shared" si="85"/>
        <v>1027</v>
      </c>
      <c r="K159" s="17"/>
      <c r="L159" s="14">
        <v>1103</v>
      </c>
      <c r="M159" s="14">
        <f>IF(L159="","",IF(L159&lt;'VORSCHLAG DGB'!$B$4,'VORSCHLAG DGB'!$B$4-L159,0))</f>
        <v>0</v>
      </c>
      <c r="N159" s="14">
        <f t="shared" si="86"/>
        <v>1103</v>
      </c>
      <c r="O159" s="17"/>
      <c r="P159" s="14">
        <v>1163</v>
      </c>
      <c r="Q159" s="14">
        <f>IF(P159="","",IF(P159="","",IF(P159&lt;'VORSCHLAG DGB'!$B$5,'VORSCHLAG DGB'!$B$5-P159,0)))</f>
        <v>0</v>
      </c>
      <c r="R159" s="14">
        <f t="shared" si="87"/>
        <v>1163</v>
      </c>
      <c r="S159" s="17"/>
      <c r="T159" s="2">
        <f t="shared" si="88"/>
        <v>44226</v>
      </c>
      <c r="U159" s="2" t="str">
        <f t="shared" si="89"/>
        <v/>
      </c>
      <c r="V159" s="2">
        <f t="shared" si="90"/>
        <v>44226</v>
      </c>
      <c r="W159" s="2">
        <f>(12*D159+12*H159+12*L159+(C159-36)*P159)/C159</f>
        <v>1053</v>
      </c>
      <c r="X159" s="2">
        <f>IF(D159="","",(F159*12+J159*12+N159*12+(C159-36)*R159)/C159)</f>
        <v>1053</v>
      </c>
      <c r="Y159" s="23"/>
      <c r="Z159" s="2">
        <v>955</v>
      </c>
      <c r="AA159" s="2">
        <f>IF(Z159="","",IF(Z159&lt;'VORSCHLAG DGB'!$B$2,'VORSCHLAG DGB'!$B$2-Z159,0))</f>
        <v>0</v>
      </c>
      <c r="AB159" s="2">
        <f t="shared" si="91"/>
        <v>955</v>
      </c>
      <c r="AC159" s="2">
        <v>1010</v>
      </c>
      <c r="AD159" s="2">
        <f>IF(AC159="","",IF(AC159&lt;'VORSCHLAG DGB'!$B$3,'VORSCHLAG DGB'!$B$3-AC159,0))</f>
        <v>0</v>
      </c>
      <c r="AE159" s="2">
        <f t="shared" si="92"/>
        <v>1010</v>
      </c>
      <c r="AF159" s="2">
        <v>1070</v>
      </c>
      <c r="AG159" s="2">
        <f>IF(AF159="","",IF(AF159&lt;'VORSCHLAG DGB'!$B$4,'VORSCHLAG DGB'!$B$4-AF159,0))</f>
        <v>0</v>
      </c>
      <c r="AH159" s="2">
        <f t="shared" si="93"/>
        <v>1070</v>
      </c>
      <c r="AI159" s="2">
        <v>1122</v>
      </c>
      <c r="AJ159" s="2">
        <f>IF(AI159="","",IF(AI159&lt;'VORSCHLAG DGB'!$B$5,'VORSCHLAG DGB'!$B$5-AI159,0))</f>
        <v>0</v>
      </c>
      <c r="AK159" s="2">
        <f t="shared" si="94"/>
        <v>1122</v>
      </c>
      <c r="AL159" s="2">
        <f t="shared" si="95"/>
        <v>43151.999999999993</v>
      </c>
      <c r="AM159" s="2" t="str">
        <f t="shared" si="96"/>
        <v/>
      </c>
      <c r="AN159" s="2">
        <f t="shared" si="97"/>
        <v>43151.999999999993</v>
      </c>
      <c r="AO159" s="2">
        <f>IF(Z159="","",(Z159*12+AC159*12+AF159*12+(C159-36)*AI159)/C159)</f>
        <v>1027.4285714285713</v>
      </c>
      <c r="AP159" s="2">
        <f>IF(Z159="","",(12*AB159+12*AE159+12*AH159+(C159-36)*AK159)/C159)</f>
        <v>1027.4285714285713</v>
      </c>
    </row>
    <row r="160" spans="1:42" x14ac:dyDescent="0.25">
      <c r="A160" t="s">
        <v>142</v>
      </c>
      <c r="B160" s="19" t="s">
        <v>246</v>
      </c>
      <c r="C160" s="3">
        <v>24</v>
      </c>
      <c r="D160" s="2">
        <v>773</v>
      </c>
      <c r="E160" s="14">
        <f>IF(D160="","",IF(D160&lt;'VORSCHLAG DGB'!$B$2,'VORSCHLAG DGB'!B$2-D160,0))</f>
        <v>0</v>
      </c>
      <c r="F160" s="14">
        <f t="shared" si="84"/>
        <v>773</v>
      </c>
      <c r="G160" s="17"/>
      <c r="H160" s="14">
        <v>830</v>
      </c>
      <c r="I160" s="14">
        <f>IF(H160="","",IF(H160&lt;'VORSCHLAG DGB'!$B$3,'VORSCHLAG DGB'!$B$3-H160,0))</f>
        <v>0</v>
      </c>
      <c r="J160" s="14">
        <f t="shared" si="85"/>
        <v>830</v>
      </c>
      <c r="K160" s="17"/>
      <c r="L160" s="14"/>
      <c r="M160" s="14" t="str">
        <f>IF(L160="","",IF(L160&lt;'VORSCHLAG DGB'!$B$4,'VORSCHLAG DGB'!$B$4-L160,0))</f>
        <v/>
      </c>
      <c r="N160" s="14" t="str">
        <f t="shared" si="86"/>
        <v/>
      </c>
      <c r="O160" s="17"/>
      <c r="P160" s="14"/>
      <c r="Q160" s="14" t="str">
        <f>IF(P160="","",IF(P160="","",IF(P160&lt;'VORSCHLAG DGB'!$B$5,'VORSCHLAG DGB'!$B$5-P160,0)))</f>
        <v/>
      </c>
      <c r="R160" s="14" t="str">
        <f t="shared" si="87"/>
        <v/>
      </c>
      <c r="S160" s="17"/>
      <c r="T160" s="2">
        <f t="shared" si="88"/>
        <v>19236</v>
      </c>
      <c r="U160" s="2" t="str">
        <f t="shared" si="89"/>
        <v/>
      </c>
      <c r="V160" s="2">
        <f t="shared" si="90"/>
        <v>19236</v>
      </c>
      <c r="W160" s="2">
        <f>(D160*12+H160*12)/C160</f>
        <v>801.5</v>
      </c>
      <c r="X160" s="2">
        <f>IF(F160="","",(F160*12+J160*12)/$C160)</f>
        <v>801.5</v>
      </c>
      <c r="Y160" s="23"/>
      <c r="Z160" s="2"/>
      <c r="AA160" s="2" t="str">
        <f>IF(Z160="","",IF(Z160&lt;'VORSCHLAG DGB'!$B$2,'VORSCHLAG DGB'!$B$2-Z160,0))</f>
        <v/>
      </c>
      <c r="AB160" s="2" t="str">
        <f t="shared" si="91"/>
        <v/>
      </c>
      <c r="AC160" s="2"/>
      <c r="AD160" s="2" t="str">
        <f>IF(AC160="","",IF(AC160&lt;'VORSCHLAG DGB'!$B$3,'VORSCHLAG DGB'!$B$3-AC160,0))</f>
        <v/>
      </c>
      <c r="AE160" s="2" t="str">
        <f t="shared" si="92"/>
        <v/>
      </c>
      <c r="AF160" s="2"/>
      <c r="AG160" s="2" t="str">
        <f>IF(AF160="","",IF(AF160&lt;'VORSCHLAG DGB'!$B$4,'VORSCHLAG DGB'!$B$4-AF160,0))</f>
        <v/>
      </c>
      <c r="AH160" s="2" t="str">
        <f t="shared" si="93"/>
        <v/>
      </c>
      <c r="AI160" s="2"/>
      <c r="AJ160" s="2" t="str">
        <f>IF(AI160="","",IF(AI160&lt;'VORSCHLAG DGB'!$B$5,'VORSCHLAG DGB'!$B$5-AI160,0))</f>
        <v/>
      </c>
      <c r="AK160" s="2" t="str">
        <f t="shared" si="94"/>
        <v/>
      </c>
      <c r="AL160" s="2" t="str">
        <f t="shared" si="95"/>
        <v/>
      </c>
      <c r="AM160" s="2" t="str">
        <f t="shared" si="96"/>
        <v/>
      </c>
      <c r="AN160" s="2" t="str">
        <f t="shared" si="97"/>
        <v/>
      </c>
      <c r="AO160" s="2" t="str">
        <f>IF(Z160="","",(Z160*12+AC160*12)/C160)</f>
        <v/>
      </c>
      <c r="AP160" s="2" t="str">
        <f>IF(Z160="","",(Z160*12+AE160*12)/$C160)</f>
        <v/>
      </c>
    </row>
    <row r="161" spans="1:42" x14ac:dyDescent="0.25">
      <c r="A161" t="s">
        <v>143</v>
      </c>
      <c r="B161" s="19" t="s">
        <v>246</v>
      </c>
      <c r="C161" s="3">
        <v>36</v>
      </c>
      <c r="D161" s="2">
        <v>773</v>
      </c>
      <c r="E161" s="14">
        <f>IF(D161="","",IF(D161&lt;'VORSCHLAG DGB'!$B$2,'VORSCHLAG DGB'!B$2-D161,0))</f>
        <v>0</v>
      </c>
      <c r="F161" s="14">
        <f t="shared" si="84"/>
        <v>773</v>
      </c>
      <c r="G161" s="17"/>
      <c r="H161" s="14">
        <v>830</v>
      </c>
      <c r="I161" s="14">
        <f>IF(H161="","",IF(H161&lt;'VORSCHLAG DGB'!$B$3,'VORSCHLAG DGB'!$B$3-H161,0))</f>
        <v>0</v>
      </c>
      <c r="J161" s="14">
        <f t="shared" si="85"/>
        <v>830</v>
      </c>
      <c r="K161" s="17"/>
      <c r="L161" s="14">
        <v>933</v>
      </c>
      <c r="M161" s="14">
        <f>IF(L161="","",IF(L161&lt;'VORSCHLAG DGB'!$B$4,'VORSCHLAG DGB'!$B$4-L161,0))</f>
        <v>0</v>
      </c>
      <c r="N161" s="14">
        <f t="shared" si="86"/>
        <v>933</v>
      </c>
      <c r="O161" s="17"/>
      <c r="P161" s="14"/>
      <c r="Q161" s="14" t="str">
        <f>IF(P161="","",IF(P161="","",IF(P161&lt;'VORSCHLAG DGB'!$B$5,'VORSCHLAG DGB'!$B$5-P161,0)))</f>
        <v/>
      </c>
      <c r="R161" s="14" t="str">
        <f t="shared" si="87"/>
        <v/>
      </c>
      <c r="S161" s="17"/>
      <c r="T161" s="2">
        <f t="shared" si="88"/>
        <v>30432</v>
      </c>
      <c r="U161" s="2" t="str">
        <f t="shared" si="89"/>
        <v/>
      </c>
      <c r="V161" s="2">
        <f t="shared" si="90"/>
        <v>30432</v>
      </c>
      <c r="W161" s="2">
        <f>(D161*12+H161*12+L161*12)/36</f>
        <v>845.33333333333337</v>
      </c>
      <c r="X161" s="2">
        <f>(F161*12+J161*12+N161*12)/$C161</f>
        <v>845.33333333333337</v>
      </c>
      <c r="Y161" s="23"/>
      <c r="Z161" s="2"/>
      <c r="AA161" s="2" t="str">
        <f>IF(Z161="","",IF(Z161&lt;'VORSCHLAG DGB'!$B$2,'VORSCHLAG DGB'!$B$2-Z161,0))</f>
        <v/>
      </c>
      <c r="AB161" s="2" t="str">
        <f t="shared" si="91"/>
        <v/>
      </c>
      <c r="AC161" s="2"/>
      <c r="AD161" s="2" t="str">
        <f>IF(AC161="","",IF(AC161&lt;'VORSCHLAG DGB'!$B$3,'VORSCHLAG DGB'!$B$3-AC161,0))</f>
        <v/>
      </c>
      <c r="AE161" s="2" t="str">
        <f t="shared" si="92"/>
        <v/>
      </c>
      <c r="AF161" s="2"/>
      <c r="AG161" s="2" t="str">
        <f>IF(AF161="","",IF(AF161&lt;'VORSCHLAG DGB'!$B$4,'VORSCHLAG DGB'!$B$4-AF161,0))</f>
        <v/>
      </c>
      <c r="AH161" s="2" t="str">
        <f t="shared" si="93"/>
        <v/>
      </c>
      <c r="AI161" s="2"/>
      <c r="AJ161" s="2" t="str">
        <f>IF(AI161="","",IF(AI161&lt;'VORSCHLAG DGB'!$B$5,'VORSCHLAG DGB'!$B$5-AI161,0))</f>
        <v/>
      </c>
      <c r="AK161" s="2" t="str">
        <f t="shared" si="94"/>
        <v/>
      </c>
      <c r="AL161" s="2" t="str">
        <f t="shared" si="95"/>
        <v/>
      </c>
      <c r="AM161" s="2" t="str">
        <f t="shared" si="96"/>
        <v/>
      </c>
      <c r="AN161" s="2" t="str">
        <f t="shared" si="97"/>
        <v/>
      </c>
      <c r="AO161" s="2" t="str">
        <f>IF(Z161="","",(Z161*12+AC161*12+AF161*12)/C161)</f>
        <v/>
      </c>
      <c r="AP161" s="2" t="str">
        <f>IF(Z161="","",(AB161*12+AE161*12+AH161*12)/$C161)</f>
        <v/>
      </c>
    </row>
    <row r="162" spans="1:42" x14ac:dyDescent="0.25">
      <c r="A162" t="s">
        <v>144</v>
      </c>
      <c r="B162" s="19" t="s">
        <v>247</v>
      </c>
      <c r="C162" s="3">
        <v>24</v>
      </c>
      <c r="D162" s="2">
        <v>785</v>
      </c>
      <c r="E162" s="14">
        <f>IF(D162="","",IF(D162&lt;'VORSCHLAG DGB'!$B$2,'VORSCHLAG DGB'!B$2-D162,0))</f>
        <v>0</v>
      </c>
      <c r="F162" s="14">
        <f t="shared" si="84"/>
        <v>785</v>
      </c>
      <c r="G162" s="17"/>
      <c r="H162" s="14">
        <v>1135</v>
      </c>
      <c r="I162" s="14">
        <f>IF(H162="","",IF(H162&lt;'VORSCHLAG DGB'!$B$3,'VORSCHLAG DGB'!$B$3-H162,0))</f>
        <v>0</v>
      </c>
      <c r="J162" s="14">
        <f t="shared" si="85"/>
        <v>1135</v>
      </c>
      <c r="K162" s="17"/>
      <c r="L162" s="14"/>
      <c r="M162" s="14" t="str">
        <f>IF(L162="","",IF(L162&lt;'VORSCHLAG DGB'!$B$4,'VORSCHLAG DGB'!$B$4-L162,0))</f>
        <v/>
      </c>
      <c r="N162" s="14" t="str">
        <f t="shared" si="86"/>
        <v/>
      </c>
      <c r="O162" s="17"/>
      <c r="P162" s="14"/>
      <c r="Q162" s="14" t="str">
        <f>IF(P162="","",IF(P162="","",IF(P162&lt;'VORSCHLAG DGB'!$B$5,'VORSCHLAG DGB'!$B$5-P162,0)))</f>
        <v/>
      </c>
      <c r="R162" s="14" t="str">
        <f t="shared" si="87"/>
        <v/>
      </c>
      <c r="S162" s="17"/>
      <c r="T162" s="2">
        <f t="shared" si="88"/>
        <v>23040</v>
      </c>
      <c r="U162" s="2" t="str">
        <f t="shared" si="89"/>
        <v/>
      </c>
      <c r="V162" s="2">
        <f t="shared" si="90"/>
        <v>23040</v>
      </c>
      <c r="W162" s="2">
        <f>(D162*12+H162*12)/C162</f>
        <v>960</v>
      </c>
      <c r="X162" s="2">
        <f>IF(F162="","",(F162*12+J162*12)/$C162)</f>
        <v>960</v>
      </c>
      <c r="Y162" s="23"/>
      <c r="Z162" s="2">
        <v>705</v>
      </c>
      <c r="AA162" s="2">
        <f>IF(Z162="","",IF(Z162&lt;'VORSCHLAG DGB'!$B$2,'VORSCHLAG DGB'!$B$2-Z162,0))</f>
        <v>0</v>
      </c>
      <c r="AB162" s="2">
        <f t="shared" si="91"/>
        <v>705</v>
      </c>
      <c r="AC162" s="2">
        <v>910</v>
      </c>
      <c r="AD162" s="2">
        <f>IF(AC162="","",IF(AC162&lt;'VORSCHLAG DGB'!$B$3,'VORSCHLAG DGB'!$B$3-AC162,0))</f>
        <v>0</v>
      </c>
      <c r="AE162" s="2">
        <f t="shared" si="92"/>
        <v>910</v>
      </c>
      <c r="AF162" s="2"/>
      <c r="AG162" s="2" t="str">
        <f>IF(AF162="","",IF(AF162&lt;'VORSCHLAG DGB'!$B$4,'VORSCHLAG DGB'!$B$4-AF162,0))</f>
        <v/>
      </c>
      <c r="AH162" s="2" t="str">
        <f t="shared" si="93"/>
        <v/>
      </c>
      <c r="AI162" s="2"/>
      <c r="AJ162" s="2" t="str">
        <f>IF(AI162="","",IF(AI162&lt;'VORSCHLAG DGB'!$B$5,'VORSCHLAG DGB'!$B$5-AI162,0))</f>
        <v/>
      </c>
      <c r="AK162" s="2" t="str">
        <f t="shared" si="94"/>
        <v/>
      </c>
      <c r="AL162" s="2">
        <f t="shared" si="95"/>
        <v>19380</v>
      </c>
      <c r="AM162" s="2" t="str">
        <f t="shared" si="96"/>
        <v/>
      </c>
      <c r="AN162" s="2">
        <f t="shared" si="97"/>
        <v>19380</v>
      </c>
      <c r="AO162" s="2">
        <f>IF(Z162="","",(Z162*12+AC162*12)/C162)</f>
        <v>807.5</v>
      </c>
      <c r="AP162" s="2">
        <f>IF(Z162="","",(Z162*12+AE162*12)/$C162)</f>
        <v>807.5</v>
      </c>
    </row>
    <row r="163" spans="1:42" x14ac:dyDescent="0.25">
      <c r="A163" t="s">
        <v>144</v>
      </c>
      <c r="B163" s="19" t="s">
        <v>246</v>
      </c>
      <c r="C163" s="3">
        <v>24</v>
      </c>
      <c r="D163" s="2">
        <v>785</v>
      </c>
      <c r="E163" s="14">
        <f>IF(D163="","",IF(D163&lt;'VORSCHLAG DGB'!$B$2,'VORSCHLAG DGB'!B$2-D163,0))</f>
        <v>0</v>
      </c>
      <c r="F163" s="14">
        <f t="shared" si="84"/>
        <v>785</v>
      </c>
      <c r="G163" s="17"/>
      <c r="H163" s="14">
        <v>1135</v>
      </c>
      <c r="I163" s="14">
        <f>IF(H163="","",IF(H163&lt;'VORSCHLAG DGB'!$B$3,'VORSCHLAG DGB'!$B$3-H163,0))</f>
        <v>0</v>
      </c>
      <c r="J163" s="14">
        <f t="shared" si="85"/>
        <v>1135</v>
      </c>
      <c r="K163" s="17"/>
      <c r="L163" s="14"/>
      <c r="M163" s="14" t="str">
        <f>IF(L163="","",IF(L163&lt;'VORSCHLAG DGB'!$B$4,'VORSCHLAG DGB'!$B$4-L163,0))</f>
        <v/>
      </c>
      <c r="N163" s="14" t="str">
        <f t="shared" si="86"/>
        <v/>
      </c>
      <c r="O163" s="17"/>
      <c r="P163" s="14"/>
      <c r="Q163" s="14" t="str">
        <f>IF(P163="","",IF(P163="","",IF(P163&lt;'VORSCHLAG DGB'!$B$5,'VORSCHLAG DGB'!$B$5-P163,0)))</f>
        <v/>
      </c>
      <c r="R163" s="14" t="str">
        <f t="shared" si="87"/>
        <v/>
      </c>
      <c r="S163" s="17"/>
      <c r="T163" s="2">
        <f t="shared" si="88"/>
        <v>23040</v>
      </c>
      <c r="U163" s="2" t="str">
        <f t="shared" si="89"/>
        <v/>
      </c>
      <c r="V163" s="2">
        <f t="shared" si="90"/>
        <v>23040</v>
      </c>
      <c r="W163" s="2">
        <f>(D163*12+H163*12)/C163</f>
        <v>960</v>
      </c>
      <c r="X163" s="2">
        <f>IF(F163="","",(F163*12+J163*12)/$C163)</f>
        <v>960</v>
      </c>
      <c r="Y163" s="23"/>
      <c r="Z163" s="2">
        <v>705</v>
      </c>
      <c r="AA163" s="2">
        <f>IF(Z163="","",IF(Z163&lt;'VORSCHLAG DGB'!$B$2,'VORSCHLAG DGB'!$B$2-Z163,0))</f>
        <v>0</v>
      </c>
      <c r="AB163" s="2">
        <f t="shared" si="91"/>
        <v>705</v>
      </c>
      <c r="AC163" s="2">
        <v>910</v>
      </c>
      <c r="AD163" s="2">
        <f>IF(AC163="","",IF(AC163&lt;'VORSCHLAG DGB'!$B$3,'VORSCHLAG DGB'!$B$3-AC163,0))</f>
        <v>0</v>
      </c>
      <c r="AE163" s="2">
        <f t="shared" si="92"/>
        <v>910</v>
      </c>
      <c r="AF163" s="2"/>
      <c r="AG163" s="2" t="str">
        <f>IF(AF163="","",IF(AF163&lt;'VORSCHLAG DGB'!$B$4,'VORSCHLAG DGB'!$B$4-AF163,0))</f>
        <v/>
      </c>
      <c r="AH163" s="2" t="str">
        <f t="shared" si="93"/>
        <v/>
      </c>
      <c r="AI163" s="2"/>
      <c r="AJ163" s="2" t="str">
        <f>IF(AI163="","",IF(AI163&lt;'VORSCHLAG DGB'!$B$5,'VORSCHLAG DGB'!$B$5-AI163,0))</f>
        <v/>
      </c>
      <c r="AK163" s="2" t="str">
        <f t="shared" si="94"/>
        <v/>
      </c>
      <c r="AL163" s="2">
        <f t="shared" si="95"/>
        <v>19380</v>
      </c>
      <c r="AM163" s="2" t="str">
        <f t="shared" si="96"/>
        <v/>
      </c>
      <c r="AN163" s="2">
        <f t="shared" si="97"/>
        <v>19380</v>
      </c>
      <c r="AO163" s="2">
        <f>IF(Z163="","",(Z163*12+AC163*12)/C163)</f>
        <v>807.5</v>
      </c>
      <c r="AP163" s="2">
        <f>IF(Z163="","",(Z163*12+AE163*12)/$C163)</f>
        <v>807.5</v>
      </c>
    </row>
    <row r="164" spans="1:42" x14ac:dyDescent="0.25">
      <c r="A164" t="s">
        <v>145</v>
      </c>
      <c r="B164" s="19" t="s">
        <v>251</v>
      </c>
      <c r="C164" s="3">
        <v>36</v>
      </c>
      <c r="D164" s="2">
        <v>630</v>
      </c>
      <c r="E164" s="14">
        <f>IF(D164="","",IF(D164&lt;'VORSCHLAG DGB'!$B$2,'VORSCHLAG DGB'!B$2-D164,0))</f>
        <v>5</v>
      </c>
      <c r="F164" s="14">
        <f t="shared" si="84"/>
        <v>635</v>
      </c>
      <c r="G164" s="17"/>
      <c r="H164" s="14">
        <v>680</v>
      </c>
      <c r="I164" s="14">
        <f>IF(H164="","",IF(H164&lt;'VORSCHLAG DGB'!$B$3,'VORSCHLAG DGB'!$B$3-H164,0))</f>
        <v>16</v>
      </c>
      <c r="J164" s="14">
        <f t="shared" si="85"/>
        <v>696</v>
      </c>
      <c r="K164" s="17"/>
      <c r="L164" s="14">
        <v>730</v>
      </c>
      <c r="M164" s="14">
        <f>IF(L164="","",IF(L164&lt;'VORSCHLAG DGB'!$B$4,'VORSCHLAG DGB'!$B$4-L164,0))</f>
        <v>38</v>
      </c>
      <c r="N164" s="14">
        <f t="shared" si="86"/>
        <v>768</v>
      </c>
      <c r="O164" s="17"/>
      <c r="P164" s="14"/>
      <c r="Q164" s="14" t="str">
        <f>IF(P164="","",IF(P164="","",IF(P164&lt;'VORSCHLAG DGB'!$B$5,'VORSCHLAG DGB'!$B$5-P164,0)))</f>
        <v/>
      </c>
      <c r="R164" s="14" t="str">
        <f t="shared" si="87"/>
        <v/>
      </c>
      <c r="S164" s="17"/>
      <c r="T164" s="2">
        <f t="shared" si="88"/>
        <v>24480</v>
      </c>
      <c r="U164" s="2">
        <f t="shared" si="89"/>
        <v>708</v>
      </c>
      <c r="V164" s="2">
        <f t="shared" si="90"/>
        <v>25188</v>
      </c>
      <c r="W164" s="2">
        <f t="shared" ref="W164:W172" si="102">(D164*12+H164*12+L164*12)/36</f>
        <v>680</v>
      </c>
      <c r="X164" s="2">
        <f t="shared" ref="X164:X172" si="103">(F164*12+J164*12+N164*12)/$C164</f>
        <v>699.66666666666663</v>
      </c>
      <c r="Y164" s="23"/>
      <c r="Z164" s="2">
        <v>630</v>
      </c>
      <c r="AA164" s="2">
        <f>IF(Z164="","",IF(Z164&lt;'VORSCHLAG DGB'!$B$2,'VORSCHLAG DGB'!$B$2-Z164,0))</f>
        <v>5</v>
      </c>
      <c r="AB164" s="2">
        <f t="shared" si="91"/>
        <v>635</v>
      </c>
      <c r="AC164" s="2">
        <v>680</v>
      </c>
      <c r="AD164" s="2">
        <f>IF(AC164="","",IF(AC164&lt;'VORSCHLAG DGB'!$B$3,'VORSCHLAG DGB'!$B$3-AC164,0))</f>
        <v>16</v>
      </c>
      <c r="AE164" s="2">
        <f t="shared" si="92"/>
        <v>696</v>
      </c>
      <c r="AF164" s="2">
        <v>730</v>
      </c>
      <c r="AG164" s="2">
        <f>IF(AF164="","",IF(AF164&lt;'VORSCHLAG DGB'!$B$4,'VORSCHLAG DGB'!$B$4-AF164,0))</f>
        <v>38</v>
      </c>
      <c r="AH164" s="2">
        <f t="shared" si="93"/>
        <v>768</v>
      </c>
      <c r="AI164" s="2"/>
      <c r="AJ164" s="2" t="str">
        <f>IF(AI164="","",IF(AI164&lt;'VORSCHLAG DGB'!$B$5,'VORSCHLAG DGB'!$B$5-AI164,0))</f>
        <v/>
      </c>
      <c r="AK164" s="2" t="str">
        <f t="shared" si="94"/>
        <v/>
      </c>
      <c r="AL164" s="2">
        <f t="shared" si="95"/>
        <v>24480</v>
      </c>
      <c r="AM164" s="2">
        <f t="shared" si="96"/>
        <v>708</v>
      </c>
      <c r="AN164" s="2">
        <f t="shared" si="97"/>
        <v>25188</v>
      </c>
      <c r="AO164" s="2">
        <f t="shared" ref="AO164:AO172" si="104">IF(Z164="","",(Z164*12+AC164*12+AF164*12)/C164)</f>
        <v>680</v>
      </c>
      <c r="AP164" s="2">
        <f t="shared" ref="AP164:AP172" si="105">IF(Z164="","",(AB164*12+AE164*12+AH164*12)/$C164)</f>
        <v>699.66666666666663</v>
      </c>
    </row>
    <row r="165" spans="1:42" x14ac:dyDescent="0.25">
      <c r="A165" t="s">
        <v>146</v>
      </c>
      <c r="B165" s="19" t="s">
        <v>246</v>
      </c>
      <c r="C165" s="3">
        <v>36</v>
      </c>
      <c r="D165" s="2">
        <v>916</v>
      </c>
      <c r="E165" s="14">
        <f>IF(D165="","",IF(D165&lt;'VORSCHLAG DGB'!$B$2,'VORSCHLAG DGB'!B$2-D165,0))</f>
        <v>0</v>
      </c>
      <c r="F165" s="14">
        <f t="shared" si="84"/>
        <v>916</v>
      </c>
      <c r="G165" s="17"/>
      <c r="H165" s="14">
        <v>979</v>
      </c>
      <c r="I165" s="14">
        <f>IF(H165="","",IF(H165&lt;'VORSCHLAG DGB'!$B$3,'VORSCHLAG DGB'!$B$3-H165,0))</f>
        <v>0</v>
      </c>
      <c r="J165" s="14">
        <f t="shared" si="85"/>
        <v>979</v>
      </c>
      <c r="K165" s="17"/>
      <c r="L165" s="14">
        <v>1053</v>
      </c>
      <c r="M165" s="14">
        <f>IF(L165="","",IF(L165&lt;'VORSCHLAG DGB'!$B$4,'VORSCHLAG DGB'!$B$4-L165,0))</f>
        <v>0</v>
      </c>
      <c r="N165" s="14">
        <f t="shared" si="86"/>
        <v>1053</v>
      </c>
      <c r="O165" s="17"/>
      <c r="P165" s="14"/>
      <c r="Q165" s="14" t="str">
        <f>IF(P165="","",IF(P165="","",IF(P165&lt;'VORSCHLAG DGB'!$B$5,'VORSCHLAG DGB'!$B$5-P165,0)))</f>
        <v/>
      </c>
      <c r="R165" s="14" t="str">
        <f t="shared" si="87"/>
        <v/>
      </c>
      <c r="S165" s="17"/>
      <c r="T165" s="2">
        <f t="shared" si="88"/>
        <v>35376</v>
      </c>
      <c r="U165" s="2" t="str">
        <f t="shared" si="89"/>
        <v/>
      </c>
      <c r="V165" s="2">
        <f t="shared" si="90"/>
        <v>35376</v>
      </c>
      <c r="W165" s="2">
        <f t="shared" si="102"/>
        <v>982.66666666666663</v>
      </c>
      <c r="X165" s="2">
        <f t="shared" si="103"/>
        <v>982.66666666666663</v>
      </c>
      <c r="Y165" s="23"/>
      <c r="Z165" s="2">
        <v>911</v>
      </c>
      <c r="AA165" s="2">
        <f>IF(Z165="","",IF(Z165&lt;'VORSCHLAG DGB'!$B$2,'VORSCHLAG DGB'!$B$2-Z165,0))</f>
        <v>0</v>
      </c>
      <c r="AB165" s="2">
        <f t="shared" si="91"/>
        <v>911</v>
      </c>
      <c r="AC165" s="2">
        <v>961</v>
      </c>
      <c r="AD165" s="2">
        <f>IF(AC165="","",IF(AC165&lt;'VORSCHLAG DGB'!$B$3,'VORSCHLAG DGB'!$B$3-AC165,0))</f>
        <v>0</v>
      </c>
      <c r="AE165" s="2">
        <f t="shared" si="92"/>
        <v>961</v>
      </c>
      <c r="AF165" s="2">
        <v>1009</v>
      </c>
      <c r="AG165" s="2">
        <f>IF(AF165="","",IF(AF165&lt;'VORSCHLAG DGB'!$B$4,'VORSCHLAG DGB'!$B$4-AF165,0))</f>
        <v>0</v>
      </c>
      <c r="AH165" s="2">
        <f t="shared" si="93"/>
        <v>1009</v>
      </c>
      <c r="AI165" s="2"/>
      <c r="AJ165" s="2" t="str">
        <f>IF(AI165="","",IF(AI165&lt;'VORSCHLAG DGB'!$B$5,'VORSCHLAG DGB'!$B$5-AI165,0))</f>
        <v/>
      </c>
      <c r="AK165" s="2" t="str">
        <f t="shared" si="94"/>
        <v/>
      </c>
      <c r="AL165" s="2">
        <f t="shared" si="95"/>
        <v>34572</v>
      </c>
      <c r="AM165" s="2" t="str">
        <f t="shared" si="96"/>
        <v/>
      </c>
      <c r="AN165" s="2">
        <f t="shared" si="97"/>
        <v>34572</v>
      </c>
      <c r="AO165" s="2">
        <f t="shared" si="104"/>
        <v>960.33333333333337</v>
      </c>
      <c r="AP165" s="2">
        <f t="shared" si="105"/>
        <v>960.33333333333337</v>
      </c>
    </row>
    <row r="166" spans="1:42" x14ac:dyDescent="0.25">
      <c r="A166" t="s">
        <v>147</v>
      </c>
      <c r="B166" s="19" t="s">
        <v>249</v>
      </c>
      <c r="C166" s="3">
        <v>36</v>
      </c>
      <c r="D166" s="2">
        <v>622</v>
      </c>
      <c r="E166" s="14">
        <f>IF(D166="","",IF(D166&lt;'VORSCHLAG DGB'!$B$2,'VORSCHLAG DGB'!B$2-D166,0))</f>
        <v>13</v>
      </c>
      <c r="F166" s="14">
        <f t="shared" ref="F166:F186" si="106">D166+E166</f>
        <v>635</v>
      </c>
      <c r="G166" s="17"/>
      <c r="H166" s="14">
        <v>670</v>
      </c>
      <c r="I166" s="14">
        <f>IF(H166="","",IF(H166&lt;'VORSCHLAG DGB'!$B$3,'VORSCHLAG DGB'!$B$3-H166,0))</f>
        <v>26</v>
      </c>
      <c r="J166" s="14">
        <f t="shared" ref="J166:J186" si="107">H166+I166</f>
        <v>696</v>
      </c>
      <c r="K166" s="17"/>
      <c r="L166" s="14">
        <v>726</v>
      </c>
      <c r="M166" s="14">
        <f>IF(L166="","",IF(L166&lt;'VORSCHLAG DGB'!$B$4,'VORSCHLAG DGB'!$B$4-L166,0))</f>
        <v>42</v>
      </c>
      <c r="N166" s="14">
        <f t="shared" ref="N166:N186" si="108">IF(L166="","",L166+M166)</f>
        <v>768</v>
      </c>
      <c r="O166" s="17"/>
      <c r="P166" s="14"/>
      <c r="Q166" s="14" t="str">
        <f>IF(P166="","",IF(P166="","",IF(P166&lt;'VORSCHLAG DGB'!$B$5,'VORSCHLAG DGB'!$B$5-P166,0)))</f>
        <v/>
      </c>
      <c r="R166" s="14" t="str">
        <f t="shared" ref="R166:R186" si="109">IF(P166="","",P166+Q166)</f>
        <v/>
      </c>
      <c r="S166" s="17"/>
      <c r="T166" s="2">
        <f t="shared" ref="T166:T186" si="110">W166*C166</f>
        <v>24216</v>
      </c>
      <c r="U166" s="2">
        <f t="shared" ref="U166:U186" si="111">IF(V166-T166=0,"",V166-T166)</f>
        <v>972</v>
      </c>
      <c r="V166" s="2">
        <f t="shared" ref="V166:V186" si="112">X166*C166</f>
        <v>25188</v>
      </c>
      <c r="W166" s="2">
        <f t="shared" si="102"/>
        <v>672.66666666666663</v>
      </c>
      <c r="X166" s="2">
        <f t="shared" si="103"/>
        <v>699.66666666666663</v>
      </c>
      <c r="Y166" s="23"/>
      <c r="Z166" s="2">
        <v>556</v>
      </c>
      <c r="AA166" s="2">
        <f>IF(Z166="","",IF(Z166&lt;'VORSCHLAG DGB'!$B$2,'VORSCHLAG DGB'!$B$2-Z166,0))</f>
        <v>79</v>
      </c>
      <c r="AB166" s="2">
        <f t="shared" ref="AB166:AB186" si="113">IF(Z166="","",Z166+AA166)</f>
        <v>635</v>
      </c>
      <c r="AC166" s="2">
        <v>602</v>
      </c>
      <c r="AD166" s="2">
        <f>IF(AC166="","",IF(AC166&lt;'VORSCHLAG DGB'!$B$3,'VORSCHLAG DGB'!$B$3-AC166,0))</f>
        <v>94</v>
      </c>
      <c r="AE166" s="2">
        <f t="shared" ref="AE166:AE186" si="114">IF(AC166="","",AC166+AD166)</f>
        <v>696</v>
      </c>
      <c r="AF166" s="2">
        <v>663</v>
      </c>
      <c r="AG166" s="2">
        <f>IF(AF166="","",IF(AF166&lt;'VORSCHLAG DGB'!$B$4,'VORSCHLAG DGB'!$B$4-AF166,0))</f>
        <v>105</v>
      </c>
      <c r="AH166" s="2">
        <f t="shared" ref="AH166:AH186" si="115">IF(AF166="","",AF166+AG166)</f>
        <v>768</v>
      </c>
      <c r="AI166" s="2"/>
      <c r="AJ166" s="2" t="str">
        <f>IF(AI166="","",IF(AI166&lt;'VORSCHLAG DGB'!$B$5,'VORSCHLAG DGB'!$B$5-AI166,0))</f>
        <v/>
      </c>
      <c r="AK166" s="2" t="str">
        <f t="shared" ref="AK166:AK186" si="116">IF(AI166="","",AI166+AJ166)</f>
        <v/>
      </c>
      <c r="AL166" s="2">
        <f t="shared" ref="AL166:AL186" si="117">IF(Z166="","",AO166*C166)</f>
        <v>21852</v>
      </c>
      <c r="AM166" s="2">
        <f t="shared" ref="AM166:AM186" si="118">IF(Z166="","",IF(AN166-AL166=0,"",AN166-AL166))</f>
        <v>3336</v>
      </c>
      <c r="AN166" s="2">
        <f t="shared" ref="AN166:AN186" si="119">IF(Z166="","",AP166*C166)</f>
        <v>25188</v>
      </c>
      <c r="AO166" s="2">
        <f t="shared" si="104"/>
        <v>607</v>
      </c>
      <c r="AP166" s="2">
        <f t="shared" si="105"/>
        <v>699.66666666666663</v>
      </c>
    </row>
    <row r="167" spans="1:42" x14ac:dyDescent="0.25">
      <c r="A167" t="s">
        <v>148</v>
      </c>
      <c r="B167" s="19" t="s">
        <v>247</v>
      </c>
      <c r="C167" s="3">
        <v>36</v>
      </c>
      <c r="D167" s="2">
        <v>573</v>
      </c>
      <c r="E167" s="14">
        <f>IF(D167="","",IF(D167&lt;'VORSCHLAG DGB'!$B$2,'VORSCHLAG DGB'!B$2-D167,0))</f>
        <v>62</v>
      </c>
      <c r="F167" s="14">
        <f t="shared" si="106"/>
        <v>635</v>
      </c>
      <c r="G167" s="17"/>
      <c r="H167" s="14">
        <v>672</v>
      </c>
      <c r="I167" s="14">
        <f>IF(H167="","",IF(H167&lt;'VORSCHLAG DGB'!$B$3,'VORSCHLAG DGB'!$B$3-H167,0))</f>
        <v>24</v>
      </c>
      <c r="J167" s="14">
        <f t="shared" si="107"/>
        <v>696</v>
      </c>
      <c r="K167" s="17"/>
      <c r="L167" s="14">
        <v>767</v>
      </c>
      <c r="M167" s="14">
        <f>IF(L167="","",IF(L167&lt;'VORSCHLAG DGB'!$B$4,'VORSCHLAG DGB'!$B$4-L167,0))</f>
        <v>1</v>
      </c>
      <c r="N167" s="14">
        <f t="shared" si="108"/>
        <v>768</v>
      </c>
      <c r="O167" s="17"/>
      <c r="P167" s="14"/>
      <c r="Q167" s="14" t="str">
        <f>IF(P167="","",IF(P167="","",IF(P167&lt;'VORSCHLAG DGB'!$B$5,'VORSCHLAG DGB'!$B$5-P167,0)))</f>
        <v/>
      </c>
      <c r="R167" s="14" t="str">
        <f t="shared" si="109"/>
        <v/>
      </c>
      <c r="S167" s="17"/>
      <c r="T167" s="2">
        <f t="shared" si="110"/>
        <v>24144</v>
      </c>
      <c r="U167" s="2">
        <f t="shared" si="111"/>
        <v>1044</v>
      </c>
      <c r="V167" s="2">
        <f t="shared" si="112"/>
        <v>25188</v>
      </c>
      <c r="W167" s="2">
        <f t="shared" si="102"/>
        <v>670.66666666666663</v>
      </c>
      <c r="X167" s="2">
        <f t="shared" si="103"/>
        <v>699.66666666666663</v>
      </c>
      <c r="Y167" s="23"/>
      <c r="Z167" s="2">
        <v>490</v>
      </c>
      <c r="AA167" s="2">
        <f>IF(Z167="","",IF(Z167&lt;'VORSCHLAG DGB'!$B$2,'VORSCHLAG DGB'!$B$2-Z167,0))</f>
        <v>145</v>
      </c>
      <c r="AB167" s="2">
        <f t="shared" si="113"/>
        <v>635</v>
      </c>
      <c r="AC167" s="2">
        <v>607</v>
      </c>
      <c r="AD167" s="2">
        <f>IF(AC167="","",IF(AC167&lt;'VORSCHLAG DGB'!$B$3,'VORSCHLAG DGB'!$B$3-AC167,0))</f>
        <v>89</v>
      </c>
      <c r="AE167" s="2">
        <f t="shared" si="114"/>
        <v>696</v>
      </c>
      <c r="AF167" s="2">
        <v>744</v>
      </c>
      <c r="AG167" s="2">
        <f>IF(AF167="","",IF(AF167&lt;'VORSCHLAG DGB'!$B$4,'VORSCHLAG DGB'!$B$4-AF167,0))</f>
        <v>24</v>
      </c>
      <c r="AH167" s="2">
        <f t="shared" si="115"/>
        <v>768</v>
      </c>
      <c r="AI167" s="2"/>
      <c r="AJ167" s="2" t="str">
        <f>IF(AI167="","",IF(AI167&lt;'VORSCHLAG DGB'!$B$5,'VORSCHLAG DGB'!$B$5-AI167,0))</f>
        <v/>
      </c>
      <c r="AK167" s="2" t="str">
        <f t="shared" si="116"/>
        <v/>
      </c>
      <c r="AL167" s="2">
        <f t="shared" si="117"/>
        <v>22092</v>
      </c>
      <c r="AM167" s="2">
        <f t="shared" si="118"/>
        <v>3096</v>
      </c>
      <c r="AN167" s="2">
        <f t="shared" si="119"/>
        <v>25188</v>
      </c>
      <c r="AO167" s="2">
        <f t="shared" si="104"/>
        <v>613.66666666666663</v>
      </c>
      <c r="AP167" s="2">
        <f t="shared" si="105"/>
        <v>699.66666666666663</v>
      </c>
    </row>
    <row r="168" spans="1:42" x14ac:dyDescent="0.25">
      <c r="A168" t="s">
        <v>149</v>
      </c>
      <c r="B168" s="19" t="s">
        <v>246</v>
      </c>
      <c r="C168" s="3">
        <v>36</v>
      </c>
      <c r="D168" s="2">
        <v>717</v>
      </c>
      <c r="E168" s="14">
        <f>IF(D168="","",IF(D168&lt;'VORSCHLAG DGB'!$B$2,'VORSCHLAG DGB'!B$2-D168,0))</f>
        <v>0</v>
      </c>
      <c r="F168" s="14">
        <f t="shared" si="106"/>
        <v>717</v>
      </c>
      <c r="G168" s="17"/>
      <c r="H168" s="14">
        <v>828</v>
      </c>
      <c r="I168" s="14">
        <f>IF(H168="","",IF(H168&lt;'VORSCHLAG DGB'!$B$3,'VORSCHLAG DGB'!$B$3-H168,0))</f>
        <v>0</v>
      </c>
      <c r="J168" s="14">
        <f t="shared" si="107"/>
        <v>828</v>
      </c>
      <c r="K168" s="17"/>
      <c r="L168" s="14">
        <v>972</v>
      </c>
      <c r="M168" s="14">
        <f>IF(L168="","",IF(L168&lt;'VORSCHLAG DGB'!$B$4,'VORSCHLAG DGB'!$B$4-L168,0))</f>
        <v>0</v>
      </c>
      <c r="N168" s="14">
        <f t="shared" si="108"/>
        <v>972</v>
      </c>
      <c r="O168" s="17"/>
      <c r="P168" s="14"/>
      <c r="Q168" s="14" t="str">
        <f>IF(P168="","",IF(P168="","",IF(P168&lt;'VORSCHLAG DGB'!$B$5,'VORSCHLAG DGB'!$B$5-P168,0)))</f>
        <v/>
      </c>
      <c r="R168" s="14" t="str">
        <f t="shared" si="109"/>
        <v/>
      </c>
      <c r="S168" s="17"/>
      <c r="T168" s="2">
        <f t="shared" si="110"/>
        <v>30204</v>
      </c>
      <c r="U168" s="2" t="str">
        <f t="shared" si="111"/>
        <v/>
      </c>
      <c r="V168" s="2">
        <f t="shared" si="112"/>
        <v>30204</v>
      </c>
      <c r="W168" s="2">
        <f t="shared" si="102"/>
        <v>839</v>
      </c>
      <c r="X168" s="2">
        <f t="shared" si="103"/>
        <v>839</v>
      </c>
      <c r="Y168" s="23"/>
      <c r="Z168" s="2">
        <v>717</v>
      </c>
      <c r="AA168" s="2">
        <f>IF(Z168="","",IF(Z168&lt;'VORSCHLAG DGB'!$B$2,'VORSCHLAG DGB'!$B$2-Z168,0))</f>
        <v>0</v>
      </c>
      <c r="AB168" s="2">
        <f t="shared" si="113"/>
        <v>717</v>
      </c>
      <c r="AC168" s="2">
        <v>828</v>
      </c>
      <c r="AD168" s="2">
        <f>IF(AC168="","",IF(AC168&lt;'VORSCHLAG DGB'!$B$3,'VORSCHLAG DGB'!$B$3-AC168,0))</f>
        <v>0</v>
      </c>
      <c r="AE168" s="2">
        <f t="shared" si="114"/>
        <v>828</v>
      </c>
      <c r="AF168" s="2">
        <v>972</v>
      </c>
      <c r="AG168" s="2">
        <f>IF(AF168="","",IF(AF168&lt;'VORSCHLAG DGB'!$B$4,'VORSCHLAG DGB'!$B$4-AF168,0))</f>
        <v>0</v>
      </c>
      <c r="AH168" s="2">
        <f t="shared" si="115"/>
        <v>972</v>
      </c>
      <c r="AI168" s="2"/>
      <c r="AJ168" s="2" t="str">
        <f>IF(AI168="","",IF(AI168&lt;'VORSCHLAG DGB'!$B$5,'VORSCHLAG DGB'!$B$5-AI168,0))</f>
        <v/>
      </c>
      <c r="AK168" s="2" t="str">
        <f t="shared" si="116"/>
        <v/>
      </c>
      <c r="AL168" s="2">
        <f t="shared" si="117"/>
        <v>30204</v>
      </c>
      <c r="AM168" s="2" t="str">
        <f t="shared" si="118"/>
        <v/>
      </c>
      <c r="AN168" s="2">
        <f t="shared" si="119"/>
        <v>30204</v>
      </c>
      <c r="AO168" s="2">
        <f t="shared" si="104"/>
        <v>839</v>
      </c>
      <c r="AP168" s="2">
        <f t="shared" si="105"/>
        <v>839</v>
      </c>
    </row>
    <row r="169" spans="1:42" x14ac:dyDescent="0.25">
      <c r="A169" t="s">
        <v>150</v>
      </c>
      <c r="B169" s="19" t="s">
        <v>246</v>
      </c>
      <c r="C169" s="3">
        <v>36</v>
      </c>
      <c r="D169" s="2">
        <v>785</v>
      </c>
      <c r="E169" s="14">
        <f>IF(D169="","",IF(D169&lt;'VORSCHLAG DGB'!$B$2,'VORSCHLAG DGB'!B$2-D169,0))</f>
        <v>0</v>
      </c>
      <c r="F169" s="14">
        <f t="shared" si="106"/>
        <v>785</v>
      </c>
      <c r="G169" s="17"/>
      <c r="H169" s="14">
        <v>1135</v>
      </c>
      <c r="I169" s="14">
        <f>IF(H169="","",IF(H169&lt;'VORSCHLAG DGB'!$B$3,'VORSCHLAG DGB'!$B$3-H169,0))</f>
        <v>0</v>
      </c>
      <c r="J169" s="14">
        <f t="shared" si="107"/>
        <v>1135</v>
      </c>
      <c r="K169" s="17"/>
      <c r="L169" s="14">
        <v>1410</v>
      </c>
      <c r="M169" s="14">
        <f>IF(L169="","",IF(L169&lt;'VORSCHLAG DGB'!$B$4,'VORSCHLAG DGB'!$B$4-L169,0))</f>
        <v>0</v>
      </c>
      <c r="N169" s="14">
        <f t="shared" si="108"/>
        <v>1410</v>
      </c>
      <c r="O169" s="17"/>
      <c r="P169" s="14"/>
      <c r="Q169" s="14" t="str">
        <f>IF(P169="","",IF(P169="","",IF(P169&lt;'VORSCHLAG DGB'!$B$5,'VORSCHLAG DGB'!$B$5-P169,0)))</f>
        <v/>
      </c>
      <c r="R169" s="14" t="str">
        <f t="shared" si="109"/>
        <v/>
      </c>
      <c r="S169" s="17"/>
      <c r="T169" s="2">
        <f t="shared" si="110"/>
        <v>39960</v>
      </c>
      <c r="U169" s="2" t="str">
        <f t="shared" si="111"/>
        <v/>
      </c>
      <c r="V169" s="2">
        <f t="shared" si="112"/>
        <v>39960</v>
      </c>
      <c r="W169" s="2">
        <f t="shared" si="102"/>
        <v>1110</v>
      </c>
      <c r="X169" s="2">
        <f t="shared" si="103"/>
        <v>1110</v>
      </c>
      <c r="Y169" s="23"/>
      <c r="Z169" s="2">
        <v>705</v>
      </c>
      <c r="AA169" s="2">
        <f>IF(Z169="","",IF(Z169&lt;'VORSCHLAG DGB'!$B$2,'VORSCHLAG DGB'!$B$2-Z169,0))</f>
        <v>0</v>
      </c>
      <c r="AB169" s="2">
        <f t="shared" si="113"/>
        <v>705</v>
      </c>
      <c r="AC169" s="2">
        <v>910</v>
      </c>
      <c r="AD169" s="2">
        <f>IF(AC169="","",IF(AC169&lt;'VORSCHLAG DGB'!$B$3,'VORSCHLAG DGB'!$B$3-AC169,0))</f>
        <v>0</v>
      </c>
      <c r="AE169" s="2">
        <f t="shared" si="114"/>
        <v>910</v>
      </c>
      <c r="AF169" s="2">
        <v>1130</v>
      </c>
      <c r="AG169" s="2">
        <f>IF(AF169="","",IF(AF169&lt;'VORSCHLAG DGB'!$B$4,'VORSCHLAG DGB'!$B$4-AF169,0))</f>
        <v>0</v>
      </c>
      <c r="AH169" s="2">
        <f t="shared" si="115"/>
        <v>1130</v>
      </c>
      <c r="AI169" s="2"/>
      <c r="AJ169" s="2" t="str">
        <f>IF(AI169="","",IF(AI169&lt;'VORSCHLAG DGB'!$B$5,'VORSCHLAG DGB'!$B$5-AI169,0))</f>
        <v/>
      </c>
      <c r="AK169" s="2" t="str">
        <f t="shared" si="116"/>
        <v/>
      </c>
      <c r="AL169" s="2">
        <f t="shared" si="117"/>
        <v>32940</v>
      </c>
      <c r="AM169" s="2" t="str">
        <f t="shared" si="118"/>
        <v/>
      </c>
      <c r="AN169" s="2">
        <f t="shared" si="119"/>
        <v>32940</v>
      </c>
      <c r="AO169" s="2">
        <f t="shared" si="104"/>
        <v>915</v>
      </c>
      <c r="AP169" s="2">
        <f t="shared" si="105"/>
        <v>915</v>
      </c>
    </row>
    <row r="170" spans="1:42" x14ac:dyDescent="0.25">
      <c r="A170" t="s">
        <v>151</v>
      </c>
      <c r="B170" s="19" t="s">
        <v>246</v>
      </c>
      <c r="C170" s="3">
        <v>36</v>
      </c>
      <c r="D170" s="2">
        <v>665</v>
      </c>
      <c r="E170" s="14">
        <f>IF(D170="","",IF(D170&lt;'VORSCHLAG DGB'!$B$2,'VORSCHLAG DGB'!B$2-D170,0))</f>
        <v>0</v>
      </c>
      <c r="F170" s="14">
        <f t="shared" si="106"/>
        <v>665</v>
      </c>
      <c r="G170" s="17"/>
      <c r="H170" s="14">
        <v>733</v>
      </c>
      <c r="I170" s="14">
        <f>IF(H170="","",IF(H170&lt;'VORSCHLAG DGB'!$B$3,'VORSCHLAG DGB'!$B$3-H170,0))</f>
        <v>0</v>
      </c>
      <c r="J170" s="14">
        <f t="shared" si="107"/>
        <v>733</v>
      </c>
      <c r="K170" s="17"/>
      <c r="L170" s="14">
        <v>832</v>
      </c>
      <c r="M170" s="14">
        <f>IF(L170="","",IF(L170&lt;'VORSCHLAG DGB'!$B$4,'VORSCHLAG DGB'!$B$4-L170,0))</f>
        <v>0</v>
      </c>
      <c r="N170" s="14">
        <f t="shared" si="108"/>
        <v>832</v>
      </c>
      <c r="O170" s="17"/>
      <c r="P170" s="14"/>
      <c r="Q170" s="14" t="str">
        <f>IF(P170="","",IF(P170="","",IF(P170&lt;'VORSCHLAG DGB'!$B$5,'VORSCHLAG DGB'!$B$5-P170,0)))</f>
        <v/>
      </c>
      <c r="R170" s="14" t="str">
        <f t="shared" si="109"/>
        <v/>
      </c>
      <c r="S170" s="17"/>
      <c r="T170" s="2">
        <f t="shared" si="110"/>
        <v>26760</v>
      </c>
      <c r="U170" s="2" t="str">
        <f t="shared" si="111"/>
        <v/>
      </c>
      <c r="V170" s="2">
        <f t="shared" si="112"/>
        <v>26760</v>
      </c>
      <c r="W170" s="2">
        <f t="shared" si="102"/>
        <v>743.33333333333337</v>
      </c>
      <c r="X170" s="2">
        <f t="shared" si="103"/>
        <v>743.33333333333337</v>
      </c>
      <c r="Y170" s="23"/>
      <c r="Z170" s="2">
        <v>680</v>
      </c>
      <c r="AA170" s="2">
        <f>IF(Z170="","",IF(Z170&lt;'VORSCHLAG DGB'!$B$2,'VORSCHLAG DGB'!$B$2-Z170,0))</f>
        <v>0</v>
      </c>
      <c r="AB170" s="2">
        <f t="shared" si="113"/>
        <v>680</v>
      </c>
      <c r="AC170" s="2">
        <v>732</v>
      </c>
      <c r="AD170" s="2">
        <f>IF(AC170="","",IF(AC170&lt;'VORSCHLAG DGB'!$B$3,'VORSCHLAG DGB'!$B$3-AC170,0))</f>
        <v>0</v>
      </c>
      <c r="AE170" s="2">
        <f t="shared" si="114"/>
        <v>732</v>
      </c>
      <c r="AF170" s="2">
        <v>837</v>
      </c>
      <c r="AG170" s="2">
        <f>IF(AF170="","",IF(AF170&lt;'VORSCHLAG DGB'!$B$4,'VORSCHLAG DGB'!$B$4-AF170,0))</f>
        <v>0</v>
      </c>
      <c r="AH170" s="2">
        <f t="shared" si="115"/>
        <v>837</v>
      </c>
      <c r="AI170" s="2"/>
      <c r="AJ170" s="2" t="str">
        <f>IF(AI170="","",IF(AI170&lt;'VORSCHLAG DGB'!$B$5,'VORSCHLAG DGB'!$B$5-AI170,0))</f>
        <v/>
      </c>
      <c r="AK170" s="2" t="str">
        <f t="shared" si="116"/>
        <v/>
      </c>
      <c r="AL170" s="2">
        <f t="shared" si="117"/>
        <v>26988</v>
      </c>
      <c r="AM170" s="2" t="str">
        <f t="shared" si="118"/>
        <v/>
      </c>
      <c r="AN170" s="2">
        <f t="shared" si="119"/>
        <v>26988</v>
      </c>
      <c r="AO170" s="2">
        <f t="shared" si="104"/>
        <v>749.66666666666663</v>
      </c>
      <c r="AP170" s="2">
        <f t="shared" si="105"/>
        <v>749.66666666666663</v>
      </c>
    </row>
    <row r="171" spans="1:42" x14ac:dyDescent="0.25">
      <c r="A171" t="s">
        <v>152</v>
      </c>
      <c r="B171" s="19" t="s">
        <v>246</v>
      </c>
      <c r="C171" s="3">
        <v>36</v>
      </c>
      <c r="D171" s="2">
        <v>898</v>
      </c>
      <c r="E171" s="14">
        <f>IF(D171="","",IF(D171&lt;'VORSCHLAG DGB'!$B$2,'VORSCHLAG DGB'!B$2-D171,0))</f>
        <v>0</v>
      </c>
      <c r="F171" s="14">
        <f t="shared" si="106"/>
        <v>898</v>
      </c>
      <c r="G171" s="17"/>
      <c r="H171" s="14">
        <v>948</v>
      </c>
      <c r="I171" s="14">
        <f>IF(H171="","",IF(H171&lt;'VORSCHLAG DGB'!$B$3,'VORSCHLAG DGB'!$B$3-H171,0))</f>
        <v>0</v>
      </c>
      <c r="J171" s="14">
        <f t="shared" si="107"/>
        <v>948</v>
      </c>
      <c r="K171" s="17"/>
      <c r="L171" s="14">
        <v>1026</v>
      </c>
      <c r="M171" s="14">
        <f>IF(L171="","",IF(L171&lt;'VORSCHLAG DGB'!$B$4,'VORSCHLAG DGB'!$B$4-L171,0))</f>
        <v>0</v>
      </c>
      <c r="N171" s="14">
        <f t="shared" si="108"/>
        <v>1026</v>
      </c>
      <c r="O171" s="17"/>
      <c r="P171" s="14"/>
      <c r="Q171" s="14" t="str">
        <f>IF(P171="","",IF(P171="","",IF(P171&lt;'VORSCHLAG DGB'!$B$5,'VORSCHLAG DGB'!$B$5-P171,0)))</f>
        <v/>
      </c>
      <c r="R171" s="14" t="str">
        <f t="shared" si="109"/>
        <v/>
      </c>
      <c r="S171" s="17"/>
      <c r="T171" s="2">
        <f t="shared" si="110"/>
        <v>34464</v>
      </c>
      <c r="U171" s="2" t="str">
        <f t="shared" si="111"/>
        <v/>
      </c>
      <c r="V171" s="2">
        <f t="shared" si="112"/>
        <v>34464</v>
      </c>
      <c r="W171" s="2">
        <f t="shared" si="102"/>
        <v>957.33333333333337</v>
      </c>
      <c r="X171" s="2">
        <f t="shared" si="103"/>
        <v>957.33333333333337</v>
      </c>
      <c r="Y171" s="23"/>
      <c r="Z171" s="2">
        <v>717</v>
      </c>
      <c r="AA171" s="2">
        <f>IF(Z171="","",IF(Z171&lt;'VORSCHLAG DGB'!$B$2,'VORSCHLAG DGB'!$B$2-Z171,0))</f>
        <v>0</v>
      </c>
      <c r="AB171" s="2">
        <f t="shared" si="113"/>
        <v>717</v>
      </c>
      <c r="AC171" s="2">
        <v>764</v>
      </c>
      <c r="AD171" s="2">
        <f>IF(AC171="","",IF(AC171&lt;'VORSCHLAG DGB'!$B$3,'VORSCHLAG DGB'!$B$3-AC171,0))</f>
        <v>0</v>
      </c>
      <c r="AE171" s="2">
        <f t="shared" si="114"/>
        <v>764</v>
      </c>
      <c r="AF171" s="2">
        <v>809</v>
      </c>
      <c r="AG171" s="2">
        <f>IF(AF171="","",IF(AF171&lt;'VORSCHLAG DGB'!$B$4,'VORSCHLAG DGB'!$B$4-AF171,0))</f>
        <v>0</v>
      </c>
      <c r="AH171" s="2">
        <f t="shared" si="115"/>
        <v>809</v>
      </c>
      <c r="AI171" s="2"/>
      <c r="AJ171" s="2" t="str">
        <f>IF(AI171="","",IF(AI171&lt;'VORSCHLAG DGB'!$B$5,'VORSCHLAG DGB'!$B$5-AI171,0))</f>
        <v/>
      </c>
      <c r="AK171" s="2" t="str">
        <f t="shared" si="116"/>
        <v/>
      </c>
      <c r="AL171" s="2">
        <f t="shared" si="117"/>
        <v>27480</v>
      </c>
      <c r="AM171" s="2" t="str">
        <f t="shared" si="118"/>
        <v/>
      </c>
      <c r="AN171" s="2">
        <f t="shared" si="119"/>
        <v>27480</v>
      </c>
      <c r="AO171" s="2">
        <f t="shared" si="104"/>
        <v>763.33333333333337</v>
      </c>
      <c r="AP171" s="2">
        <f t="shared" si="105"/>
        <v>763.33333333333337</v>
      </c>
    </row>
    <row r="172" spans="1:42" x14ac:dyDescent="0.25">
      <c r="A172" t="s">
        <v>153</v>
      </c>
      <c r="B172" s="19" t="s">
        <v>246</v>
      </c>
      <c r="C172" s="3">
        <v>36</v>
      </c>
      <c r="D172" s="2">
        <v>962</v>
      </c>
      <c r="E172" s="14">
        <f>IF(D172="","",IF(D172&lt;'VORSCHLAG DGB'!$B$2,'VORSCHLAG DGB'!B$2-D172,0))</f>
        <v>0</v>
      </c>
      <c r="F172" s="14">
        <f t="shared" si="106"/>
        <v>962</v>
      </c>
      <c r="G172" s="17"/>
      <c r="H172" s="14">
        <v>1015</v>
      </c>
      <c r="I172" s="14">
        <f>IF(H172="","",IF(H172&lt;'VORSCHLAG DGB'!$B$3,'VORSCHLAG DGB'!$B$3-H172,0))</f>
        <v>0</v>
      </c>
      <c r="J172" s="14">
        <f t="shared" si="107"/>
        <v>1015</v>
      </c>
      <c r="K172" s="17"/>
      <c r="L172" s="14">
        <v>1089</v>
      </c>
      <c r="M172" s="14">
        <f>IF(L172="","",IF(L172&lt;'VORSCHLAG DGB'!$B$4,'VORSCHLAG DGB'!$B$4-L172,0))</f>
        <v>0</v>
      </c>
      <c r="N172" s="14">
        <f t="shared" si="108"/>
        <v>1089</v>
      </c>
      <c r="O172" s="17"/>
      <c r="P172" s="14"/>
      <c r="Q172" s="14" t="str">
        <f>IF(P172="","",IF(P172="","",IF(P172&lt;'VORSCHLAG DGB'!$B$5,'VORSCHLAG DGB'!$B$5-P172,0)))</f>
        <v/>
      </c>
      <c r="R172" s="14" t="str">
        <f t="shared" si="109"/>
        <v/>
      </c>
      <c r="S172" s="17"/>
      <c r="T172" s="2">
        <f t="shared" si="110"/>
        <v>36792</v>
      </c>
      <c r="U172" s="2" t="str">
        <f t="shared" si="111"/>
        <v/>
      </c>
      <c r="V172" s="2">
        <f t="shared" si="112"/>
        <v>36792</v>
      </c>
      <c r="W172" s="2">
        <f t="shared" si="102"/>
        <v>1022</v>
      </c>
      <c r="X172" s="2">
        <f t="shared" si="103"/>
        <v>1022</v>
      </c>
      <c r="Y172" s="23"/>
      <c r="Z172" s="2">
        <v>931</v>
      </c>
      <c r="AA172" s="2">
        <f>IF(Z172="","",IF(Z172&lt;'VORSCHLAG DGB'!$B$2,'VORSCHLAG DGB'!$B$2-Z172,0))</f>
        <v>0</v>
      </c>
      <c r="AB172" s="2">
        <f t="shared" si="113"/>
        <v>931</v>
      </c>
      <c r="AC172" s="2">
        <v>984</v>
      </c>
      <c r="AD172" s="2">
        <f>IF(AC172="","",IF(AC172&lt;'VORSCHLAG DGB'!$B$3,'VORSCHLAG DGB'!$B$3-AC172,0))</f>
        <v>0</v>
      </c>
      <c r="AE172" s="2">
        <f t="shared" si="114"/>
        <v>984</v>
      </c>
      <c r="AF172" s="2">
        <v>1042</v>
      </c>
      <c r="AG172" s="2">
        <f>IF(AF172="","",IF(AF172&lt;'VORSCHLAG DGB'!$B$4,'VORSCHLAG DGB'!$B$4-AF172,0))</f>
        <v>0</v>
      </c>
      <c r="AH172" s="2">
        <f t="shared" si="115"/>
        <v>1042</v>
      </c>
      <c r="AI172" s="2"/>
      <c r="AJ172" s="2" t="str">
        <f>IF(AI172="","",IF(AI172&lt;'VORSCHLAG DGB'!$B$5,'VORSCHLAG DGB'!$B$5-AI172,0))</f>
        <v/>
      </c>
      <c r="AK172" s="2" t="str">
        <f t="shared" si="116"/>
        <v/>
      </c>
      <c r="AL172" s="2">
        <f t="shared" si="117"/>
        <v>35484</v>
      </c>
      <c r="AM172" s="2" t="str">
        <f t="shared" si="118"/>
        <v/>
      </c>
      <c r="AN172" s="2">
        <f t="shared" si="119"/>
        <v>35484</v>
      </c>
      <c r="AO172" s="2">
        <f t="shared" si="104"/>
        <v>985.66666666666663</v>
      </c>
      <c r="AP172" s="2">
        <f t="shared" si="105"/>
        <v>985.66666666666663</v>
      </c>
    </row>
    <row r="173" spans="1:42" x14ac:dyDescent="0.25">
      <c r="A173" t="s">
        <v>154</v>
      </c>
      <c r="B173" s="19" t="s">
        <v>246</v>
      </c>
      <c r="C173" s="3">
        <v>42</v>
      </c>
      <c r="D173" s="2">
        <v>971</v>
      </c>
      <c r="E173" s="14">
        <f>IF(D173="","",IF(D173&lt;'VORSCHLAG DGB'!$B$2,'VORSCHLAG DGB'!B$2-D173,0))</f>
        <v>0</v>
      </c>
      <c r="F173" s="14">
        <f t="shared" si="106"/>
        <v>971</v>
      </c>
      <c r="G173" s="17"/>
      <c r="H173" s="14">
        <v>1024</v>
      </c>
      <c r="I173" s="14">
        <f>IF(H173="","",IF(H173&lt;'VORSCHLAG DGB'!$B$3,'VORSCHLAG DGB'!$B$3-H173,0))</f>
        <v>0</v>
      </c>
      <c r="J173" s="14">
        <f t="shared" si="107"/>
        <v>1024</v>
      </c>
      <c r="K173" s="17"/>
      <c r="L173" s="14">
        <v>1097</v>
      </c>
      <c r="M173" s="14">
        <f>IF(L173="","",IF(L173&lt;'VORSCHLAG DGB'!$B$4,'VORSCHLAG DGB'!$B$4-L173,0))</f>
        <v>0</v>
      </c>
      <c r="N173" s="14">
        <f t="shared" si="108"/>
        <v>1097</v>
      </c>
      <c r="O173" s="17"/>
      <c r="P173" s="14">
        <v>1156</v>
      </c>
      <c r="Q173" s="14">
        <f>IF(P173="","",IF(P173="","",IF(P173&lt;'VORSCHLAG DGB'!$B$5,'VORSCHLAG DGB'!$B$5-P173,0)))</f>
        <v>0</v>
      </c>
      <c r="R173" s="14">
        <f t="shared" si="109"/>
        <v>1156</v>
      </c>
      <c r="S173" s="17"/>
      <c r="T173" s="2">
        <f t="shared" si="110"/>
        <v>44040.000000000007</v>
      </c>
      <c r="U173" s="2" t="str">
        <f t="shared" si="111"/>
        <v/>
      </c>
      <c r="V173" s="2">
        <f t="shared" si="112"/>
        <v>44040.000000000007</v>
      </c>
      <c r="W173" s="2">
        <f>(12*D173+12*H173+12*L173+(C173-36)*P173)/C173</f>
        <v>1048.5714285714287</v>
      </c>
      <c r="X173" s="2">
        <f>IF(D173="","",(F173*12+J173*12+N173*12+(C173-36)*R173)/C173)</f>
        <v>1048.5714285714287</v>
      </c>
      <c r="Y173" s="23"/>
      <c r="Z173" s="2">
        <v>954</v>
      </c>
      <c r="AA173" s="2">
        <f>IF(Z173="","",IF(Z173&lt;'VORSCHLAG DGB'!$B$2,'VORSCHLAG DGB'!$B$2-Z173,0))</f>
        <v>0</v>
      </c>
      <c r="AB173" s="2">
        <f t="shared" si="113"/>
        <v>954</v>
      </c>
      <c r="AC173" s="2">
        <v>1007</v>
      </c>
      <c r="AD173" s="2">
        <f>IF(AC173="","",IF(AC173&lt;'VORSCHLAG DGB'!$B$3,'VORSCHLAG DGB'!$B$3-AC173,0))</f>
        <v>0</v>
      </c>
      <c r="AE173" s="2">
        <f t="shared" si="114"/>
        <v>1007</v>
      </c>
      <c r="AF173" s="2">
        <v>1065</v>
      </c>
      <c r="AG173" s="2">
        <f>IF(AF173="","",IF(AF173&lt;'VORSCHLAG DGB'!$B$4,'VORSCHLAG DGB'!$B$4-AF173,0))</f>
        <v>0</v>
      </c>
      <c r="AH173" s="2">
        <f t="shared" si="115"/>
        <v>1065</v>
      </c>
      <c r="AI173" s="2">
        <v>1116</v>
      </c>
      <c r="AJ173" s="2">
        <f>IF(AI173="","",IF(AI173&lt;'VORSCHLAG DGB'!$B$5,'VORSCHLAG DGB'!$B$5-AI173,0))</f>
        <v>0</v>
      </c>
      <c r="AK173" s="2">
        <f t="shared" si="116"/>
        <v>1116</v>
      </c>
      <c r="AL173" s="2">
        <f t="shared" si="117"/>
        <v>43008</v>
      </c>
      <c r="AM173" s="2" t="str">
        <f t="shared" si="118"/>
        <v/>
      </c>
      <c r="AN173" s="2">
        <f t="shared" si="119"/>
        <v>43008</v>
      </c>
      <c r="AO173" s="2">
        <f>IF(Z173="","",(Z173*12+AC173*12+AF173*12+(C173-36)*AI173)/C173)</f>
        <v>1024</v>
      </c>
      <c r="AP173" s="2">
        <f>IF(Z173="","",(12*AB173+12*AE173+12*AH173+(C173-36)*AK173)/C173)</f>
        <v>1024</v>
      </c>
    </row>
    <row r="174" spans="1:42" x14ac:dyDescent="0.25">
      <c r="A174" t="s">
        <v>155</v>
      </c>
      <c r="B174" s="19" t="s">
        <v>246</v>
      </c>
      <c r="C174" s="3">
        <v>36</v>
      </c>
      <c r="D174" s="2">
        <v>796</v>
      </c>
      <c r="E174" s="14">
        <f>IF(D174="","",IF(D174&lt;'VORSCHLAG DGB'!$B$2,'VORSCHLAG DGB'!B$2-D174,0))</f>
        <v>0</v>
      </c>
      <c r="F174" s="14">
        <f t="shared" si="106"/>
        <v>796</v>
      </c>
      <c r="G174" s="17"/>
      <c r="H174" s="14">
        <v>929</v>
      </c>
      <c r="I174" s="14">
        <f>IF(H174="","",IF(H174&lt;'VORSCHLAG DGB'!$B$3,'VORSCHLAG DGB'!$B$3-H174,0))</f>
        <v>0</v>
      </c>
      <c r="J174" s="14">
        <f t="shared" si="107"/>
        <v>929</v>
      </c>
      <c r="K174" s="17"/>
      <c r="L174" s="14">
        <v>1068</v>
      </c>
      <c r="M174" s="14">
        <f>IF(L174="","",IF(L174&lt;'VORSCHLAG DGB'!$B$4,'VORSCHLAG DGB'!$B$4-L174,0))</f>
        <v>0</v>
      </c>
      <c r="N174" s="14">
        <f t="shared" si="108"/>
        <v>1068</v>
      </c>
      <c r="O174" s="17"/>
      <c r="P174" s="14"/>
      <c r="Q174" s="14" t="str">
        <f>IF(P174="","",IF(P174="","",IF(P174&lt;'VORSCHLAG DGB'!$B$5,'VORSCHLAG DGB'!$B$5-P174,0)))</f>
        <v/>
      </c>
      <c r="R174" s="14" t="str">
        <f t="shared" si="109"/>
        <v/>
      </c>
      <c r="S174" s="17"/>
      <c r="T174" s="2">
        <f t="shared" si="110"/>
        <v>33516</v>
      </c>
      <c r="U174" s="2" t="str">
        <f t="shared" si="111"/>
        <v/>
      </c>
      <c r="V174" s="2">
        <f t="shared" si="112"/>
        <v>33516</v>
      </c>
      <c r="W174" s="2">
        <f>(D174*12+H174*12+L174*12)/36</f>
        <v>931</v>
      </c>
      <c r="X174" s="2">
        <f>(F174*12+J174*12+N174*12)/$C174</f>
        <v>931</v>
      </c>
      <c r="Y174" s="23"/>
      <c r="Z174" s="2">
        <v>673</v>
      </c>
      <c r="AA174" s="2">
        <f>IF(Z174="","",IF(Z174&lt;'VORSCHLAG DGB'!$B$2,'VORSCHLAG DGB'!$B$2-Z174,0))</f>
        <v>0</v>
      </c>
      <c r="AB174" s="2">
        <f t="shared" si="113"/>
        <v>673</v>
      </c>
      <c r="AC174" s="2">
        <v>727</v>
      </c>
      <c r="AD174" s="2">
        <f>IF(AC174="","",IF(AC174&lt;'VORSCHLAG DGB'!$B$3,'VORSCHLAG DGB'!$B$3-AC174,0))</f>
        <v>0</v>
      </c>
      <c r="AE174" s="2">
        <f t="shared" si="114"/>
        <v>727</v>
      </c>
      <c r="AF174" s="2">
        <v>837</v>
      </c>
      <c r="AG174" s="2">
        <f>IF(AF174="","",IF(AF174&lt;'VORSCHLAG DGB'!$B$4,'VORSCHLAG DGB'!$B$4-AF174,0))</f>
        <v>0</v>
      </c>
      <c r="AH174" s="2">
        <f t="shared" si="115"/>
        <v>837</v>
      </c>
      <c r="AI174" s="2"/>
      <c r="AJ174" s="2" t="str">
        <f>IF(AI174="","",IF(AI174&lt;'VORSCHLAG DGB'!$B$5,'VORSCHLAG DGB'!$B$5-AI174,0))</f>
        <v/>
      </c>
      <c r="AK174" s="2" t="str">
        <f t="shared" si="116"/>
        <v/>
      </c>
      <c r="AL174" s="2">
        <f t="shared" si="117"/>
        <v>26844</v>
      </c>
      <c r="AM174" s="2" t="str">
        <f t="shared" si="118"/>
        <v/>
      </c>
      <c r="AN174" s="2">
        <f t="shared" si="119"/>
        <v>26844</v>
      </c>
      <c r="AO174" s="2">
        <f>IF(Z174="","",(Z174*12+AC174*12+AF174*12)/C174)</f>
        <v>745.66666666666663</v>
      </c>
      <c r="AP174" s="2">
        <f>IF(Z174="","",(AB174*12+AE174*12+AH174*12)/$C174)</f>
        <v>745.66666666666663</v>
      </c>
    </row>
    <row r="175" spans="1:42" x14ac:dyDescent="0.25">
      <c r="A175" t="s">
        <v>156</v>
      </c>
      <c r="B175" s="19" t="s">
        <v>246</v>
      </c>
      <c r="C175" s="3">
        <v>24</v>
      </c>
      <c r="D175" s="2">
        <v>770</v>
      </c>
      <c r="E175" s="14">
        <f>IF(D175="","",IF(D175&lt;'VORSCHLAG DGB'!$B$2,'VORSCHLAG DGB'!B$2-D175,0))</f>
        <v>0</v>
      </c>
      <c r="F175" s="14">
        <f t="shared" si="106"/>
        <v>770</v>
      </c>
      <c r="G175" s="17"/>
      <c r="H175" s="14">
        <v>857</v>
      </c>
      <c r="I175" s="14">
        <f>IF(H175="","",IF(H175&lt;'VORSCHLAG DGB'!$B$3,'VORSCHLAG DGB'!$B$3-H175,0))</f>
        <v>0</v>
      </c>
      <c r="J175" s="14">
        <f t="shared" si="107"/>
        <v>857</v>
      </c>
      <c r="K175" s="17"/>
      <c r="L175" s="14"/>
      <c r="M175" s="14" t="str">
        <f>IF(L175="","",IF(L175&lt;'VORSCHLAG DGB'!$B$4,'VORSCHLAG DGB'!$B$4-L175,0))</f>
        <v/>
      </c>
      <c r="N175" s="14" t="str">
        <f t="shared" si="108"/>
        <v/>
      </c>
      <c r="O175" s="17"/>
      <c r="P175" s="14"/>
      <c r="Q175" s="14" t="str">
        <f>IF(P175="","",IF(P175="","",IF(P175&lt;'VORSCHLAG DGB'!$B$5,'VORSCHLAG DGB'!$B$5-P175,0)))</f>
        <v/>
      </c>
      <c r="R175" s="14" t="str">
        <f t="shared" si="109"/>
        <v/>
      </c>
      <c r="S175" s="17"/>
      <c r="T175" s="2">
        <f t="shared" si="110"/>
        <v>19524</v>
      </c>
      <c r="U175" s="2" t="str">
        <f t="shared" si="111"/>
        <v/>
      </c>
      <c r="V175" s="2">
        <f t="shared" si="112"/>
        <v>19524</v>
      </c>
      <c r="W175" s="2">
        <f>(D175*12+H175*12)/C175</f>
        <v>813.5</v>
      </c>
      <c r="X175" s="2">
        <f>IF(F175="","",(F175*12+J175*12)/$C175)</f>
        <v>813.5</v>
      </c>
      <c r="Y175" s="23"/>
      <c r="Z175" s="2">
        <v>695</v>
      </c>
      <c r="AA175" s="2">
        <f>IF(Z175="","",IF(Z175&lt;'VORSCHLAG DGB'!$B$2,'VORSCHLAG DGB'!$B$2-Z175,0))</f>
        <v>0</v>
      </c>
      <c r="AB175" s="2">
        <f t="shared" si="113"/>
        <v>695</v>
      </c>
      <c r="AC175" s="2">
        <v>774</v>
      </c>
      <c r="AD175" s="2">
        <f>IF(AC175="","",IF(AC175&lt;'VORSCHLAG DGB'!$B$3,'VORSCHLAG DGB'!$B$3-AC175,0))</f>
        <v>0</v>
      </c>
      <c r="AE175" s="2">
        <f t="shared" si="114"/>
        <v>774</v>
      </c>
      <c r="AF175" s="2"/>
      <c r="AG175" s="2" t="str">
        <f>IF(AF175="","",IF(AF175&lt;'VORSCHLAG DGB'!$B$4,'VORSCHLAG DGB'!$B$4-AF175,0))</f>
        <v/>
      </c>
      <c r="AH175" s="2" t="str">
        <f t="shared" si="115"/>
        <v/>
      </c>
      <c r="AI175" s="2"/>
      <c r="AJ175" s="2" t="str">
        <f>IF(AI175="","",IF(AI175&lt;'VORSCHLAG DGB'!$B$5,'VORSCHLAG DGB'!$B$5-AI175,0))</f>
        <v/>
      </c>
      <c r="AK175" s="2" t="str">
        <f t="shared" si="116"/>
        <v/>
      </c>
      <c r="AL175" s="2">
        <f t="shared" si="117"/>
        <v>17628</v>
      </c>
      <c r="AM175" s="2" t="str">
        <f t="shared" si="118"/>
        <v/>
      </c>
      <c r="AN175" s="2">
        <f t="shared" si="119"/>
        <v>17628</v>
      </c>
      <c r="AO175" s="2">
        <f>IF(Z175="","",(Z175*12+AC175*12)/C175)</f>
        <v>734.5</v>
      </c>
      <c r="AP175" s="2">
        <f>IF(Z175="","",(Z175*12+AE175*12)/$C175)</f>
        <v>734.5</v>
      </c>
    </row>
    <row r="176" spans="1:42" x14ac:dyDescent="0.25">
      <c r="A176" t="s">
        <v>157</v>
      </c>
      <c r="B176" s="19" t="s">
        <v>248</v>
      </c>
      <c r="C176" s="3">
        <v>36</v>
      </c>
      <c r="D176" s="2">
        <v>910</v>
      </c>
      <c r="E176" s="14">
        <f>IF(D176="","",IF(D176&lt;'VORSCHLAG DGB'!$B$2,'VORSCHLAG DGB'!B$2-D176,0))</f>
        <v>0</v>
      </c>
      <c r="F176" s="14">
        <f t="shared" si="106"/>
        <v>910</v>
      </c>
      <c r="G176" s="17"/>
      <c r="H176" s="14">
        <v>962</v>
      </c>
      <c r="I176" s="14">
        <f>IF(H176="","",IF(H176&lt;'VORSCHLAG DGB'!$B$3,'VORSCHLAG DGB'!$B$3-H176,0))</f>
        <v>0</v>
      </c>
      <c r="J176" s="14">
        <f t="shared" si="107"/>
        <v>962</v>
      </c>
      <c r="K176" s="17"/>
      <c r="L176" s="14">
        <v>1010</v>
      </c>
      <c r="M176" s="14">
        <f>IF(L176="","",IF(L176&lt;'VORSCHLAG DGB'!$B$4,'VORSCHLAG DGB'!$B$4-L176,0))</f>
        <v>0</v>
      </c>
      <c r="N176" s="14">
        <f t="shared" si="108"/>
        <v>1010</v>
      </c>
      <c r="O176" s="17"/>
      <c r="P176" s="14"/>
      <c r="Q176" s="14" t="str">
        <f>IF(P176="","",IF(P176="","",IF(P176&lt;'VORSCHLAG DGB'!$B$5,'VORSCHLAG DGB'!$B$5-P176,0)))</f>
        <v/>
      </c>
      <c r="R176" s="14" t="str">
        <f t="shared" si="109"/>
        <v/>
      </c>
      <c r="S176" s="17"/>
      <c r="T176" s="2">
        <f t="shared" si="110"/>
        <v>34584</v>
      </c>
      <c r="U176" s="2" t="str">
        <f t="shared" si="111"/>
        <v/>
      </c>
      <c r="V176" s="2">
        <f t="shared" si="112"/>
        <v>34584</v>
      </c>
      <c r="W176" s="2">
        <f>(D176*12+H176*12+L176*12)/36</f>
        <v>960.66666666666663</v>
      </c>
      <c r="X176" s="2">
        <f>(F176*12+J176*12+N176*12)/$C176</f>
        <v>960.66666666666663</v>
      </c>
      <c r="Y176" s="23"/>
      <c r="Z176" s="2">
        <v>910</v>
      </c>
      <c r="AA176" s="2">
        <f>IF(Z176="","",IF(Z176&lt;'VORSCHLAG DGB'!$B$2,'VORSCHLAG DGB'!$B$2-Z176,0))</f>
        <v>0</v>
      </c>
      <c r="AB176" s="2">
        <f t="shared" si="113"/>
        <v>910</v>
      </c>
      <c r="AC176" s="2">
        <v>962</v>
      </c>
      <c r="AD176" s="2">
        <f>IF(AC176="","",IF(AC176&lt;'VORSCHLAG DGB'!$B$3,'VORSCHLAG DGB'!$B$3-AC176,0))</f>
        <v>0</v>
      </c>
      <c r="AE176" s="2">
        <f t="shared" si="114"/>
        <v>962</v>
      </c>
      <c r="AF176" s="2">
        <v>1010</v>
      </c>
      <c r="AG176" s="2">
        <f>IF(AF176="","",IF(AF176&lt;'VORSCHLAG DGB'!$B$4,'VORSCHLAG DGB'!$B$4-AF176,0))</f>
        <v>0</v>
      </c>
      <c r="AH176" s="2">
        <f t="shared" si="115"/>
        <v>1010</v>
      </c>
      <c r="AI176" s="2"/>
      <c r="AJ176" s="2" t="str">
        <f>IF(AI176="","",IF(AI176&lt;'VORSCHLAG DGB'!$B$5,'VORSCHLAG DGB'!$B$5-AI176,0))</f>
        <v/>
      </c>
      <c r="AK176" s="2" t="str">
        <f t="shared" si="116"/>
        <v/>
      </c>
      <c r="AL176" s="2">
        <f t="shared" si="117"/>
        <v>34584</v>
      </c>
      <c r="AM176" s="2" t="str">
        <f t="shared" si="118"/>
        <v/>
      </c>
      <c r="AN176" s="2">
        <f t="shared" si="119"/>
        <v>34584</v>
      </c>
      <c r="AO176" s="2">
        <f>IF(Z176="","",(Z176*12+AC176*12+AF176*12)/C176)</f>
        <v>960.66666666666663</v>
      </c>
      <c r="AP176" s="2">
        <f>IF(Z176="","",(AB176*12+AE176*12+AH176*12)/$C176)</f>
        <v>960.66666666666663</v>
      </c>
    </row>
    <row r="177" spans="1:42" x14ac:dyDescent="0.25">
      <c r="A177" t="s">
        <v>158</v>
      </c>
      <c r="B177" s="19" t="s">
        <v>248</v>
      </c>
      <c r="C177" s="3">
        <v>36</v>
      </c>
      <c r="D177" s="2">
        <v>910</v>
      </c>
      <c r="E177" s="14">
        <f>IF(D177="","",IF(D177&lt;'VORSCHLAG DGB'!$B$2,'VORSCHLAG DGB'!B$2-D177,0))</f>
        <v>0</v>
      </c>
      <c r="F177" s="14">
        <f t="shared" si="106"/>
        <v>910</v>
      </c>
      <c r="G177" s="17"/>
      <c r="H177" s="14">
        <v>962</v>
      </c>
      <c r="I177" s="14">
        <f>IF(H177="","",IF(H177&lt;'VORSCHLAG DGB'!$B$3,'VORSCHLAG DGB'!$B$3-H177,0))</f>
        <v>0</v>
      </c>
      <c r="J177" s="14">
        <f t="shared" si="107"/>
        <v>962</v>
      </c>
      <c r="K177" s="17"/>
      <c r="L177" s="14">
        <v>1010</v>
      </c>
      <c r="M177" s="14">
        <f>IF(L177="","",IF(L177&lt;'VORSCHLAG DGB'!$B$4,'VORSCHLAG DGB'!$B$4-L177,0))</f>
        <v>0</v>
      </c>
      <c r="N177" s="14">
        <f t="shared" si="108"/>
        <v>1010</v>
      </c>
      <c r="O177" s="17"/>
      <c r="P177" s="14"/>
      <c r="Q177" s="14" t="str">
        <f>IF(P177="","",IF(P177="","",IF(P177&lt;'VORSCHLAG DGB'!$B$5,'VORSCHLAG DGB'!$B$5-P177,0)))</f>
        <v/>
      </c>
      <c r="R177" s="14" t="str">
        <f t="shared" si="109"/>
        <v/>
      </c>
      <c r="S177" s="17"/>
      <c r="T177" s="2">
        <f t="shared" si="110"/>
        <v>34584</v>
      </c>
      <c r="U177" s="2" t="str">
        <f t="shared" si="111"/>
        <v/>
      </c>
      <c r="V177" s="2">
        <f t="shared" si="112"/>
        <v>34584</v>
      </c>
      <c r="W177" s="2">
        <f>(D177*12+H177*12+L177*12)/36</f>
        <v>960.66666666666663</v>
      </c>
      <c r="X177" s="2">
        <f>(F177*12+J177*12+N177*12)/$C177</f>
        <v>960.66666666666663</v>
      </c>
      <c r="Y177" s="23"/>
      <c r="Z177" s="2">
        <v>910</v>
      </c>
      <c r="AA177" s="2">
        <f>IF(Z177="","",IF(Z177&lt;'VORSCHLAG DGB'!$B$2,'VORSCHLAG DGB'!$B$2-Z177,0))</f>
        <v>0</v>
      </c>
      <c r="AB177" s="2">
        <f t="shared" si="113"/>
        <v>910</v>
      </c>
      <c r="AC177" s="2">
        <v>962</v>
      </c>
      <c r="AD177" s="2">
        <f>IF(AC177="","",IF(AC177&lt;'VORSCHLAG DGB'!$B$3,'VORSCHLAG DGB'!$B$3-AC177,0))</f>
        <v>0</v>
      </c>
      <c r="AE177" s="2">
        <f t="shared" si="114"/>
        <v>962</v>
      </c>
      <c r="AF177" s="2">
        <v>1010</v>
      </c>
      <c r="AG177" s="2">
        <f>IF(AF177="","",IF(AF177&lt;'VORSCHLAG DGB'!$B$4,'VORSCHLAG DGB'!$B$4-AF177,0))</f>
        <v>0</v>
      </c>
      <c r="AH177" s="2">
        <f t="shared" si="115"/>
        <v>1010</v>
      </c>
      <c r="AI177" s="2"/>
      <c r="AJ177" s="2" t="str">
        <f>IF(AI177="","",IF(AI177&lt;'VORSCHLAG DGB'!$B$5,'VORSCHLAG DGB'!$B$5-AI177,0))</f>
        <v/>
      </c>
      <c r="AK177" s="2" t="str">
        <f t="shared" si="116"/>
        <v/>
      </c>
      <c r="AL177" s="2">
        <f t="shared" si="117"/>
        <v>34584</v>
      </c>
      <c r="AM177" s="2" t="str">
        <f t="shared" si="118"/>
        <v/>
      </c>
      <c r="AN177" s="2">
        <f t="shared" si="119"/>
        <v>34584</v>
      </c>
      <c r="AO177" s="2">
        <f>IF(Z177="","",(Z177*12+AC177*12+AF177*12)/C177)</f>
        <v>960.66666666666663</v>
      </c>
      <c r="AP177" s="2">
        <f>IF(Z177="","",(AB177*12+AE177*12+AH177*12)/$C177)</f>
        <v>960.66666666666663</v>
      </c>
    </row>
    <row r="178" spans="1:42" x14ac:dyDescent="0.25">
      <c r="A178" t="s">
        <v>159</v>
      </c>
      <c r="B178" s="19" t="s">
        <v>247</v>
      </c>
      <c r="C178" s="3">
        <v>36</v>
      </c>
      <c r="D178" s="2">
        <v>785</v>
      </c>
      <c r="E178" s="14">
        <f>IF(D178="","",IF(D178&lt;'VORSCHLAG DGB'!$B$2,'VORSCHLAG DGB'!B$2-D178,0))</f>
        <v>0</v>
      </c>
      <c r="F178" s="14">
        <f t="shared" si="106"/>
        <v>785</v>
      </c>
      <c r="G178" s="17"/>
      <c r="H178" s="14">
        <v>1135</v>
      </c>
      <c r="I178" s="14">
        <f>IF(H178="","",IF(H178&lt;'VORSCHLAG DGB'!$B$3,'VORSCHLAG DGB'!$B$3-H178,0))</f>
        <v>0</v>
      </c>
      <c r="J178" s="14">
        <f t="shared" si="107"/>
        <v>1135</v>
      </c>
      <c r="K178" s="17"/>
      <c r="L178" s="14">
        <v>1410</v>
      </c>
      <c r="M178" s="14">
        <f>IF(L178="","",IF(L178&lt;'VORSCHLAG DGB'!$B$4,'VORSCHLAG DGB'!$B$4-L178,0))</f>
        <v>0</v>
      </c>
      <c r="N178" s="14">
        <f t="shared" si="108"/>
        <v>1410</v>
      </c>
      <c r="O178" s="17"/>
      <c r="P178" s="14"/>
      <c r="Q178" s="14" t="str">
        <f>IF(P178="","",IF(P178="","",IF(P178&lt;'VORSCHLAG DGB'!$B$5,'VORSCHLAG DGB'!$B$5-P178,0)))</f>
        <v/>
      </c>
      <c r="R178" s="14" t="str">
        <f t="shared" si="109"/>
        <v/>
      </c>
      <c r="S178" s="17"/>
      <c r="T178" s="2">
        <f t="shared" si="110"/>
        <v>39960</v>
      </c>
      <c r="U178" s="2" t="str">
        <f t="shared" si="111"/>
        <v/>
      </c>
      <c r="V178" s="2">
        <f t="shared" si="112"/>
        <v>39960</v>
      </c>
      <c r="W178" s="2">
        <f>(D178*12+H178*12+L178*12)/36</f>
        <v>1110</v>
      </c>
      <c r="X178" s="2">
        <f>(F178*12+J178*12+N178*12)/$C178</f>
        <v>1110</v>
      </c>
      <c r="Y178" s="23"/>
      <c r="Z178" s="2"/>
      <c r="AA178" s="2" t="str">
        <f>IF(Z178="","",IF(Z178&lt;'VORSCHLAG DGB'!$B$2,'VORSCHLAG DGB'!$B$2-Z178,0))</f>
        <v/>
      </c>
      <c r="AB178" s="2" t="str">
        <f t="shared" si="113"/>
        <v/>
      </c>
      <c r="AC178" s="2"/>
      <c r="AD178" s="2" t="str">
        <f>IF(AC178="","",IF(AC178&lt;'VORSCHLAG DGB'!$B$3,'VORSCHLAG DGB'!$B$3-AC178,0))</f>
        <v/>
      </c>
      <c r="AE178" s="2" t="str">
        <f t="shared" si="114"/>
        <v/>
      </c>
      <c r="AF178" s="2"/>
      <c r="AG178" s="2" t="str">
        <f>IF(AF178="","",IF(AF178&lt;'VORSCHLAG DGB'!$B$4,'VORSCHLAG DGB'!$B$4-AF178,0))</f>
        <v/>
      </c>
      <c r="AH178" s="2" t="str">
        <f t="shared" si="115"/>
        <v/>
      </c>
      <c r="AI178" s="2"/>
      <c r="AJ178" s="2" t="str">
        <f>IF(AI178="","",IF(AI178&lt;'VORSCHLAG DGB'!$B$5,'VORSCHLAG DGB'!$B$5-AI178,0))</f>
        <v/>
      </c>
      <c r="AK178" s="2" t="str">
        <f t="shared" si="116"/>
        <v/>
      </c>
      <c r="AL178" s="2" t="str">
        <f t="shared" si="117"/>
        <v/>
      </c>
      <c r="AM178" s="2" t="str">
        <f t="shared" si="118"/>
        <v/>
      </c>
      <c r="AN178" s="2" t="str">
        <f t="shared" si="119"/>
        <v/>
      </c>
      <c r="AO178" s="2" t="str">
        <f>IF(Z178="","",(Z178*12+AC178*12+AF178*12)/C178)</f>
        <v/>
      </c>
      <c r="AP178" s="2" t="str">
        <f>IF(Z178="","",(AB178*12+AE178*12+AH178*12)/$C178)</f>
        <v/>
      </c>
    </row>
    <row r="179" spans="1:42" x14ac:dyDescent="0.25">
      <c r="A179" t="s">
        <v>160</v>
      </c>
      <c r="B179" s="19" t="s">
        <v>248</v>
      </c>
      <c r="C179" s="3">
        <v>36</v>
      </c>
      <c r="D179" s="2">
        <v>910</v>
      </c>
      <c r="E179" s="14">
        <f>IF(D179="","",IF(D179&lt;'VORSCHLAG DGB'!$B$2,'VORSCHLAG DGB'!B$2-D179,0))</f>
        <v>0</v>
      </c>
      <c r="F179" s="14">
        <f t="shared" si="106"/>
        <v>910</v>
      </c>
      <c r="G179" s="17"/>
      <c r="H179" s="14">
        <v>962</v>
      </c>
      <c r="I179" s="14">
        <f>IF(H179="","",IF(H179&lt;'VORSCHLAG DGB'!$B$3,'VORSCHLAG DGB'!$B$3-H179,0))</f>
        <v>0</v>
      </c>
      <c r="J179" s="14">
        <f t="shared" si="107"/>
        <v>962</v>
      </c>
      <c r="K179" s="17"/>
      <c r="L179" s="14">
        <v>1010</v>
      </c>
      <c r="M179" s="14">
        <f>IF(L179="","",IF(L179&lt;'VORSCHLAG DGB'!$B$4,'VORSCHLAG DGB'!$B$4-L179,0))</f>
        <v>0</v>
      </c>
      <c r="N179" s="14">
        <f t="shared" si="108"/>
        <v>1010</v>
      </c>
      <c r="O179" s="17"/>
      <c r="P179" s="14"/>
      <c r="Q179" s="14" t="str">
        <f>IF(P179="","",IF(P179="","",IF(P179&lt;'VORSCHLAG DGB'!$B$5,'VORSCHLAG DGB'!$B$5-P179,0)))</f>
        <v/>
      </c>
      <c r="R179" s="14" t="str">
        <f t="shared" si="109"/>
        <v/>
      </c>
      <c r="S179" s="17"/>
      <c r="T179" s="2">
        <f t="shared" si="110"/>
        <v>34584</v>
      </c>
      <c r="U179" s="2" t="str">
        <f t="shared" si="111"/>
        <v/>
      </c>
      <c r="V179" s="2">
        <f t="shared" si="112"/>
        <v>34584</v>
      </c>
      <c r="W179" s="2">
        <f>(D179*12+H179*12+L179*12)/36</f>
        <v>960.66666666666663</v>
      </c>
      <c r="X179" s="2">
        <f>(F179*12+J179*12+N179*12)/$C179</f>
        <v>960.66666666666663</v>
      </c>
      <c r="Y179" s="23"/>
      <c r="Z179" s="2">
        <v>910</v>
      </c>
      <c r="AA179" s="2">
        <f>IF(Z179="","",IF(Z179&lt;'VORSCHLAG DGB'!$B$2,'VORSCHLAG DGB'!$B$2-Z179,0))</f>
        <v>0</v>
      </c>
      <c r="AB179" s="2">
        <f t="shared" si="113"/>
        <v>910</v>
      </c>
      <c r="AC179" s="2">
        <v>962</v>
      </c>
      <c r="AD179" s="2">
        <f>IF(AC179="","",IF(AC179&lt;'VORSCHLAG DGB'!$B$3,'VORSCHLAG DGB'!$B$3-AC179,0))</f>
        <v>0</v>
      </c>
      <c r="AE179" s="2">
        <f t="shared" si="114"/>
        <v>962</v>
      </c>
      <c r="AF179" s="2">
        <v>1010</v>
      </c>
      <c r="AG179" s="2">
        <f>IF(AF179="","",IF(AF179&lt;'VORSCHLAG DGB'!$B$4,'VORSCHLAG DGB'!$B$4-AF179,0))</f>
        <v>0</v>
      </c>
      <c r="AH179" s="2">
        <f t="shared" si="115"/>
        <v>1010</v>
      </c>
      <c r="AI179" s="2"/>
      <c r="AJ179" s="2" t="str">
        <f>IF(AI179="","",IF(AI179&lt;'VORSCHLAG DGB'!$B$5,'VORSCHLAG DGB'!$B$5-AI179,0))</f>
        <v/>
      </c>
      <c r="AK179" s="2" t="str">
        <f t="shared" si="116"/>
        <v/>
      </c>
      <c r="AL179" s="2">
        <f t="shared" si="117"/>
        <v>34584</v>
      </c>
      <c r="AM179" s="2" t="str">
        <f t="shared" si="118"/>
        <v/>
      </c>
      <c r="AN179" s="2">
        <f t="shared" si="119"/>
        <v>34584</v>
      </c>
      <c r="AO179" s="2">
        <f>IF(Z179="","",(Z179*12+AC179*12+AF179*12)/C179)</f>
        <v>960.66666666666663</v>
      </c>
      <c r="AP179" s="2">
        <f>IF(Z179="","",(AB179*12+AE179*12+AH179*12)/$C179)</f>
        <v>960.66666666666663</v>
      </c>
    </row>
    <row r="180" spans="1:42" x14ac:dyDescent="0.25">
      <c r="A180" t="s">
        <v>161</v>
      </c>
      <c r="B180" s="19" t="s">
        <v>246</v>
      </c>
      <c r="C180" s="3">
        <v>42</v>
      </c>
      <c r="D180" s="2">
        <v>957</v>
      </c>
      <c r="E180" s="14">
        <f>IF(D180="","",IF(D180&lt;'VORSCHLAG DGB'!$B$2,'VORSCHLAG DGB'!B$2-D180,0))</f>
        <v>0</v>
      </c>
      <c r="F180" s="14">
        <f t="shared" si="106"/>
        <v>957</v>
      </c>
      <c r="G180" s="17"/>
      <c r="H180" s="14">
        <v>1011</v>
      </c>
      <c r="I180" s="14">
        <f>IF(H180="","",IF(H180&lt;'VORSCHLAG DGB'!$B$3,'VORSCHLAG DGB'!$B$3-H180,0))</f>
        <v>0</v>
      </c>
      <c r="J180" s="14">
        <f t="shared" si="107"/>
        <v>1011</v>
      </c>
      <c r="K180" s="17"/>
      <c r="L180" s="14">
        <v>1087</v>
      </c>
      <c r="M180" s="14">
        <f>IF(L180="","",IF(L180&lt;'VORSCHLAG DGB'!$B$4,'VORSCHLAG DGB'!$B$4-L180,0))</f>
        <v>0</v>
      </c>
      <c r="N180" s="14">
        <f t="shared" si="108"/>
        <v>1087</v>
      </c>
      <c r="O180" s="17"/>
      <c r="P180" s="14">
        <v>1150</v>
      </c>
      <c r="Q180" s="14">
        <f>IF(P180="","",IF(P180="","",IF(P180&lt;'VORSCHLAG DGB'!$B$5,'VORSCHLAG DGB'!$B$5-P180,0)))</f>
        <v>0</v>
      </c>
      <c r="R180" s="14">
        <f t="shared" si="109"/>
        <v>1150</v>
      </c>
      <c r="S180" s="17"/>
      <c r="T180" s="2">
        <f t="shared" si="110"/>
        <v>43560</v>
      </c>
      <c r="U180" s="2" t="str">
        <f t="shared" si="111"/>
        <v/>
      </c>
      <c r="V180" s="2">
        <f t="shared" si="112"/>
        <v>43560</v>
      </c>
      <c r="W180" s="2">
        <f>(12*D180+12*H180+12*L180+(C180-36)*P180)/C180</f>
        <v>1037.1428571428571</v>
      </c>
      <c r="X180" s="2">
        <f>IF(D180="","",(F180*12+J180*12+N180*12+(C180-36)*R180)/C180)</f>
        <v>1037.1428571428571</v>
      </c>
      <c r="Y180" s="23"/>
      <c r="Z180" s="2">
        <v>901</v>
      </c>
      <c r="AA180" s="2">
        <f>IF(Z180="","",IF(Z180&lt;'VORSCHLAG DGB'!$B$2,'VORSCHLAG DGB'!$B$2-Z180,0))</f>
        <v>0</v>
      </c>
      <c r="AB180" s="2">
        <f t="shared" si="113"/>
        <v>901</v>
      </c>
      <c r="AC180" s="2">
        <v>956</v>
      </c>
      <c r="AD180" s="2">
        <f>IF(AC180="","",IF(AC180&lt;'VORSCHLAG DGB'!$B$3,'VORSCHLAG DGB'!$B$3-AC180,0))</f>
        <v>0</v>
      </c>
      <c r="AE180" s="2">
        <f t="shared" si="114"/>
        <v>956</v>
      </c>
      <c r="AF180" s="2">
        <v>1014</v>
      </c>
      <c r="AG180" s="2">
        <f>IF(AF180="","",IF(AF180&lt;'VORSCHLAG DGB'!$B$4,'VORSCHLAG DGB'!$B$4-AF180,0))</f>
        <v>0</v>
      </c>
      <c r="AH180" s="2">
        <f t="shared" si="115"/>
        <v>1014</v>
      </c>
      <c r="AI180" s="2">
        <v>1070</v>
      </c>
      <c r="AJ180" s="2">
        <f>IF(AI180="","",IF(AI180&lt;'VORSCHLAG DGB'!$B$5,'VORSCHLAG DGB'!$B$5-AI180,0))</f>
        <v>0</v>
      </c>
      <c r="AK180" s="2">
        <f t="shared" si="116"/>
        <v>1070</v>
      </c>
      <c r="AL180" s="2">
        <f t="shared" si="117"/>
        <v>40872</v>
      </c>
      <c r="AM180" s="2" t="str">
        <f t="shared" si="118"/>
        <v/>
      </c>
      <c r="AN180" s="2">
        <f t="shared" si="119"/>
        <v>40872</v>
      </c>
      <c r="AO180" s="2">
        <f>IF(Z180="","",(Z180*12+AC180*12+AF180*12+(C180-36)*AI180)/C180)</f>
        <v>973.14285714285711</v>
      </c>
      <c r="AP180" s="2">
        <f>IF(Z180="","",(12*AB180+12*AE180+12*AH180+(C180-36)*AK180)/C180)</f>
        <v>973.14285714285711</v>
      </c>
    </row>
    <row r="181" spans="1:42" x14ac:dyDescent="0.25">
      <c r="A181" t="s">
        <v>162</v>
      </c>
      <c r="B181" s="19" t="s">
        <v>246</v>
      </c>
      <c r="C181" s="3">
        <v>42</v>
      </c>
      <c r="D181" s="2">
        <v>968</v>
      </c>
      <c r="E181" s="14">
        <f>IF(D181="","",IF(D181&lt;'VORSCHLAG DGB'!$B$2,'VORSCHLAG DGB'!B$2-D181,0))</f>
        <v>0</v>
      </c>
      <c r="F181" s="14">
        <f t="shared" si="106"/>
        <v>968</v>
      </c>
      <c r="G181" s="17"/>
      <c r="H181" s="14">
        <v>1020</v>
      </c>
      <c r="I181" s="14">
        <f>IF(H181="","",IF(H181&lt;'VORSCHLAG DGB'!$B$3,'VORSCHLAG DGB'!$B$3-H181,0))</f>
        <v>0</v>
      </c>
      <c r="J181" s="14">
        <f t="shared" si="107"/>
        <v>1020</v>
      </c>
      <c r="K181" s="17"/>
      <c r="L181" s="14">
        <v>1096</v>
      </c>
      <c r="M181" s="14">
        <f>IF(L181="","",IF(L181&lt;'VORSCHLAG DGB'!$B$4,'VORSCHLAG DGB'!$B$4-L181,0))</f>
        <v>0</v>
      </c>
      <c r="N181" s="14">
        <f t="shared" si="108"/>
        <v>1096</v>
      </c>
      <c r="O181" s="17"/>
      <c r="P181" s="14">
        <v>1157</v>
      </c>
      <c r="Q181" s="14">
        <f>IF(P181="","",IF(P181="","",IF(P181&lt;'VORSCHLAG DGB'!$B$5,'VORSCHLAG DGB'!$B$5-P181,0)))</f>
        <v>0</v>
      </c>
      <c r="R181" s="14">
        <f t="shared" si="109"/>
        <v>1157</v>
      </c>
      <c r="S181" s="17"/>
      <c r="T181" s="2">
        <f t="shared" si="110"/>
        <v>43949.999999999993</v>
      </c>
      <c r="U181" s="2" t="str">
        <f t="shared" si="111"/>
        <v/>
      </c>
      <c r="V181" s="2">
        <f t="shared" si="112"/>
        <v>43949.999999999993</v>
      </c>
      <c r="W181" s="2">
        <f>(12*D181+12*H181+12*L181+(C181-36)*P181)/C181</f>
        <v>1046.4285714285713</v>
      </c>
      <c r="X181" s="2">
        <f>IF(D181="","",(F181*12+J181*12+N181*12+(C181-36)*R181)/C181)</f>
        <v>1046.4285714285713</v>
      </c>
      <c r="Y181" s="23"/>
      <c r="Z181" s="2">
        <v>939</v>
      </c>
      <c r="AA181" s="2">
        <f>IF(Z181="","",IF(Z181&lt;'VORSCHLAG DGB'!$B$2,'VORSCHLAG DGB'!$B$2-Z181,0))</f>
        <v>0</v>
      </c>
      <c r="AB181" s="2">
        <f t="shared" si="113"/>
        <v>939</v>
      </c>
      <c r="AC181" s="2">
        <v>992</v>
      </c>
      <c r="AD181" s="2">
        <f>IF(AC181="","",IF(AC181&lt;'VORSCHLAG DGB'!$B$3,'VORSCHLAG DGB'!$B$3-AC181,0))</f>
        <v>0</v>
      </c>
      <c r="AE181" s="2">
        <f t="shared" si="114"/>
        <v>992</v>
      </c>
      <c r="AF181" s="2">
        <v>1050</v>
      </c>
      <c r="AG181" s="2">
        <f>IF(AF181="","",IF(AF181&lt;'VORSCHLAG DGB'!$B$4,'VORSCHLAG DGB'!$B$4-AF181,0))</f>
        <v>0</v>
      </c>
      <c r="AH181" s="2">
        <f t="shared" si="115"/>
        <v>1050</v>
      </c>
      <c r="AI181" s="2">
        <v>1101</v>
      </c>
      <c r="AJ181" s="2">
        <f>IF(AI181="","",IF(AI181&lt;'VORSCHLAG DGB'!$B$5,'VORSCHLAG DGB'!$B$5-AI181,0))</f>
        <v>0</v>
      </c>
      <c r="AK181" s="2">
        <f t="shared" si="116"/>
        <v>1101</v>
      </c>
      <c r="AL181" s="2">
        <f t="shared" si="117"/>
        <v>42378</v>
      </c>
      <c r="AM181" s="2" t="str">
        <f t="shared" si="118"/>
        <v/>
      </c>
      <c r="AN181" s="2">
        <f t="shared" si="119"/>
        <v>42378</v>
      </c>
      <c r="AO181" s="2">
        <f>IF(Z181="","",(Z181*12+AC181*12+AF181*12+(C181-36)*AI181)/C181)</f>
        <v>1009</v>
      </c>
      <c r="AP181" s="2">
        <f>IF(Z181="","",(12*AB181+12*AE181+12*AH181+(C181-36)*AK181)/C181)</f>
        <v>1009</v>
      </c>
    </row>
    <row r="182" spans="1:42" x14ac:dyDescent="0.25">
      <c r="A182" t="s">
        <v>163</v>
      </c>
      <c r="B182" s="19" t="s">
        <v>249</v>
      </c>
      <c r="C182" s="3">
        <v>36</v>
      </c>
      <c r="D182" s="2">
        <v>541</v>
      </c>
      <c r="E182" s="14">
        <f>IF(D182="","",IF(D182&lt;'VORSCHLAG DGB'!$B$2,'VORSCHLAG DGB'!B$2-D182,0))</f>
        <v>94</v>
      </c>
      <c r="F182" s="14">
        <f t="shared" si="106"/>
        <v>635</v>
      </c>
      <c r="G182" s="17"/>
      <c r="H182" s="14">
        <v>598</v>
      </c>
      <c r="I182" s="14">
        <f>IF(H182="","",IF(H182&lt;'VORSCHLAG DGB'!$B$3,'VORSCHLAG DGB'!$B$3-H182,0))</f>
        <v>98</v>
      </c>
      <c r="J182" s="14">
        <f t="shared" si="107"/>
        <v>696</v>
      </c>
      <c r="K182" s="17"/>
      <c r="L182" s="14">
        <v>650</v>
      </c>
      <c r="M182" s="14">
        <f>IF(L182="","",IF(L182&lt;'VORSCHLAG DGB'!$B$4,'VORSCHLAG DGB'!$B$4-L182,0))</f>
        <v>118</v>
      </c>
      <c r="N182" s="14">
        <f t="shared" si="108"/>
        <v>768</v>
      </c>
      <c r="O182" s="17"/>
      <c r="P182" s="14"/>
      <c r="Q182" s="14" t="str">
        <f>IF(P182="","",IF(P182="","",IF(P182&lt;'VORSCHLAG DGB'!$B$5,'VORSCHLAG DGB'!$B$5-P182,0)))</f>
        <v/>
      </c>
      <c r="R182" s="14" t="str">
        <f t="shared" si="109"/>
        <v/>
      </c>
      <c r="S182" s="17"/>
      <c r="T182" s="2">
        <f t="shared" si="110"/>
        <v>21468</v>
      </c>
      <c r="U182" s="2">
        <f t="shared" si="111"/>
        <v>3720</v>
      </c>
      <c r="V182" s="2">
        <f t="shared" si="112"/>
        <v>25188</v>
      </c>
      <c r="W182" s="2">
        <f>(D182*12+H182*12+L182*12)/36</f>
        <v>596.33333333333337</v>
      </c>
      <c r="X182" s="2">
        <f>(F182*12+J182*12+N182*12)/$C182</f>
        <v>699.66666666666663</v>
      </c>
      <c r="Y182" s="23"/>
      <c r="Z182" s="2"/>
      <c r="AA182" s="2" t="str">
        <f>IF(Z182="","",IF(Z182&lt;'VORSCHLAG DGB'!$B$2,'VORSCHLAG DGB'!$B$2-Z182,0))</f>
        <v/>
      </c>
      <c r="AB182" s="2" t="str">
        <f t="shared" si="113"/>
        <v/>
      </c>
      <c r="AC182" s="2"/>
      <c r="AD182" s="2" t="str">
        <f>IF(AC182="","",IF(AC182&lt;'VORSCHLAG DGB'!$B$3,'VORSCHLAG DGB'!$B$3-AC182,0))</f>
        <v/>
      </c>
      <c r="AE182" s="2" t="str">
        <f t="shared" si="114"/>
        <v/>
      </c>
      <c r="AF182" s="2"/>
      <c r="AG182" s="2" t="str">
        <f>IF(AF182="","",IF(AF182&lt;'VORSCHLAG DGB'!$B$4,'VORSCHLAG DGB'!$B$4-AF182,0))</f>
        <v/>
      </c>
      <c r="AH182" s="2" t="str">
        <f t="shared" si="115"/>
        <v/>
      </c>
      <c r="AI182" s="2"/>
      <c r="AJ182" s="2" t="str">
        <f>IF(AI182="","",IF(AI182&lt;'VORSCHLAG DGB'!$B$5,'VORSCHLAG DGB'!$B$5-AI182,0))</f>
        <v/>
      </c>
      <c r="AK182" s="2" t="str">
        <f t="shared" si="116"/>
        <v/>
      </c>
      <c r="AL182" s="2" t="str">
        <f t="shared" si="117"/>
        <v/>
      </c>
      <c r="AM182" s="2" t="str">
        <f t="shared" si="118"/>
        <v/>
      </c>
      <c r="AN182" s="2" t="str">
        <f t="shared" si="119"/>
        <v/>
      </c>
      <c r="AO182" s="2" t="str">
        <f>IF(Z182="","",(Z182*12+AC182*12+AF182*12)/C182)</f>
        <v/>
      </c>
      <c r="AP182" s="2" t="str">
        <f>IF(Z182="","",(AB182*12+AE182*12+AH182*12)/$C182)</f>
        <v/>
      </c>
    </row>
    <row r="183" spans="1:42" x14ac:dyDescent="0.25">
      <c r="A183" t="s">
        <v>164</v>
      </c>
      <c r="B183" s="19" t="s">
        <v>251</v>
      </c>
      <c r="C183" s="3">
        <v>36</v>
      </c>
      <c r="D183" s="2">
        <v>800</v>
      </c>
      <c r="E183" s="14">
        <f>IF(D183="","",IF(D183&lt;'VORSCHLAG DGB'!$B$2,'VORSCHLAG DGB'!B$2-D183,0))</f>
        <v>0</v>
      </c>
      <c r="F183" s="14">
        <f t="shared" si="106"/>
        <v>800</v>
      </c>
      <c r="G183" s="17"/>
      <c r="H183" s="14">
        <v>840</v>
      </c>
      <c r="I183" s="14">
        <f>IF(H183="","",IF(H183&lt;'VORSCHLAG DGB'!$B$3,'VORSCHLAG DGB'!$B$3-H183,0))</f>
        <v>0</v>
      </c>
      <c r="J183" s="14">
        <f t="shared" si="107"/>
        <v>840</v>
      </c>
      <c r="K183" s="17"/>
      <c r="L183" s="14">
        <v>900</v>
      </c>
      <c r="M183" s="14">
        <f>IF(L183="","",IF(L183&lt;'VORSCHLAG DGB'!$B$4,'VORSCHLAG DGB'!$B$4-L183,0))</f>
        <v>0</v>
      </c>
      <c r="N183" s="14">
        <f t="shared" si="108"/>
        <v>900</v>
      </c>
      <c r="O183" s="17"/>
      <c r="P183" s="14"/>
      <c r="Q183" s="14" t="str">
        <f>IF(P183="","",IF(P183="","",IF(P183&lt;'VORSCHLAG DGB'!$B$5,'VORSCHLAG DGB'!$B$5-P183,0)))</f>
        <v/>
      </c>
      <c r="R183" s="14" t="str">
        <f t="shared" si="109"/>
        <v/>
      </c>
      <c r="S183" s="17"/>
      <c r="T183" s="2">
        <f t="shared" si="110"/>
        <v>30480</v>
      </c>
      <c r="U183" s="2" t="str">
        <f t="shared" si="111"/>
        <v/>
      </c>
      <c r="V183" s="2">
        <f t="shared" si="112"/>
        <v>30480</v>
      </c>
      <c r="W183" s="2">
        <f>(D183*12+H183*12+L183*12)/36</f>
        <v>846.66666666666663</v>
      </c>
      <c r="X183" s="2">
        <f>(F183*12+J183*12+N183*12)/$C183</f>
        <v>846.66666666666663</v>
      </c>
      <c r="Y183" s="23"/>
      <c r="Z183" s="2"/>
      <c r="AA183" s="2" t="str">
        <f>IF(Z183="","",IF(Z183&lt;'VORSCHLAG DGB'!$B$2,'VORSCHLAG DGB'!$B$2-Z183,0))</f>
        <v/>
      </c>
      <c r="AB183" s="2" t="str">
        <f t="shared" si="113"/>
        <v/>
      </c>
      <c r="AC183" s="2"/>
      <c r="AD183" s="2" t="str">
        <f>IF(AC183="","",IF(AC183&lt;'VORSCHLAG DGB'!$B$3,'VORSCHLAG DGB'!$B$3-AC183,0))</f>
        <v/>
      </c>
      <c r="AE183" s="2" t="str">
        <f t="shared" si="114"/>
        <v/>
      </c>
      <c r="AF183" s="2"/>
      <c r="AG183" s="2" t="str">
        <f>IF(AF183="","",IF(AF183&lt;'VORSCHLAG DGB'!$B$4,'VORSCHLAG DGB'!$B$4-AF183,0))</f>
        <v/>
      </c>
      <c r="AH183" s="2" t="str">
        <f t="shared" si="115"/>
        <v/>
      </c>
      <c r="AI183" s="2"/>
      <c r="AJ183" s="2" t="str">
        <f>IF(AI183="","",IF(AI183&lt;'VORSCHLAG DGB'!$B$5,'VORSCHLAG DGB'!$B$5-AI183,0))</f>
        <v/>
      </c>
      <c r="AK183" s="2" t="str">
        <f t="shared" si="116"/>
        <v/>
      </c>
      <c r="AL183" s="2" t="str">
        <f t="shared" si="117"/>
        <v/>
      </c>
      <c r="AM183" s="2" t="str">
        <f t="shared" si="118"/>
        <v/>
      </c>
      <c r="AN183" s="2" t="str">
        <f t="shared" si="119"/>
        <v/>
      </c>
      <c r="AO183" s="2" t="str">
        <f>IF(Z183="","",(Z183*12+AC183*12+AF183*12)/C183)</f>
        <v/>
      </c>
      <c r="AP183" s="2" t="str">
        <f>IF(Z183="","",(AB183*12+AE183*12+AH183*12)/$C183)</f>
        <v/>
      </c>
    </row>
    <row r="184" spans="1:42" x14ac:dyDescent="0.25">
      <c r="A184" t="s">
        <v>165</v>
      </c>
      <c r="B184" s="19" t="s">
        <v>246</v>
      </c>
      <c r="C184" s="3">
        <v>42</v>
      </c>
      <c r="D184" s="2">
        <v>975</v>
      </c>
      <c r="E184" s="14">
        <f>IF(D184="","",IF(D184&lt;'VORSCHLAG DGB'!$B$2,'VORSCHLAG DGB'!B$2-D184,0))</f>
        <v>0</v>
      </c>
      <c r="F184" s="14">
        <f t="shared" si="106"/>
        <v>975</v>
      </c>
      <c r="G184" s="17"/>
      <c r="H184" s="14">
        <v>1028</v>
      </c>
      <c r="I184" s="14">
        <f>IF(H184="","",IF(H184&lt;'VORSCHLAG DGB'!$B$3,'VORSCHLAG DGB'!$B$3-H184,0))</f>
        <v>0</v>
      </c>
      <c r="J184" s="14">
        <f t="shared" si="107"/>
        <v>1028</v>
      </c>
      <c r="K184" s="17"/>
      <c r="L184" s="14">
        <v>1104</v>
      </c>
      <c r="M184" s="14">
        <f>IF(L184="","",IF(L184&lt;'VORSCHLAG DGB'!$B$4,'VORSCHLAG DGB'!$B$4-L184,0))</f>
        <v>0</v>
      </c>
      <c r="N184" s="14">
        <f t="shared" si="108"/>
        <v>1104</v>
      </c>
      <c r="O184" s="17"/>
      <c r="P184" s="14">
        <v>1163</v>
      </c>
      <c r="Q184" s="14">
        <f>IF(P184="","",IF(P184="","",IF(P184&lt;'VORSCHLAG DGB'!$B$5,'VORSCHLAG DGB'!$B$5-P184,0)))</f>
        <v>0</v>
      </c>
      <c r="R184" s="14">
        <f t="shared" si="109"/>
        <v>1163</v>
      </c>
      <c r="S184" s="17"/>
      <c r="T184" s="2">
        <f t="shared" si="110"/>
        <v>44262</v>
      </c>
      <c r="U184" s="2" t="str">
        <f t="shared" si="111"/>
        <v/>
      </c>
      <c r="V184" s="2">
        <f t="shared" si="112"/>
        <v>44262</v>
      </c>
      <c r="W184" s="2">
        <f>(12*D184+12*H184+12*L184+(C184-36)*P184)/C184</f>
        <v>1053.8571428571429</v>
      </c>
      <c r="X184" s="2">
        <f>IF(D184="","",(F184*12+J184*12+N184*12+(C184-36)*R184)/C184)</f>
        <v>1053.8571428571429</v>
      </c>
      <c r="Y184" s="23"/>
      <c r="Z184" s="2">
        <v>958</v>
      </c>
      <c r="AA184" s="2">
        <f>IF(Z184="","",IF(Z184&lt;'VORSCHLAG DGB'!$B$2,'VORSCHLAG DGB'!$B$2-Z184,0))</f>
        <v>0</v>
      </c>
      <c r="AB184" s="2">
        <f t="shared" si="113"/>
        <v>958</v>
      </c>
      <c r="AC184" s="2">
        <v>1012</v>
      </c>
      <c r="AD184" s="2">
        <f>IF(AC184="","",IF(AC184&lt;'VORSCHLAG DGB'!$B$3,'VORSCHLAG DGB'!$B$3-AC184,0))</f>
        <v>0</v>
      </c>
      <c r="AE184" s="2">
        <f t="shared" si="114"/>
        <v>1012</v>
      </c>
      <c r="AF184" s="2">
        <v>1071</v>
      </c>
      <c r="AG184" s="2">
        <f>IF(AF184="","",IF(AF184&lt;'VORSCHLAG DGB'!$B$4,'VORSCHLAG DGB'!$B$4-AF184,0))</f>
        <v>0</v>
      </c>
      <c r="AH184" s="2">
        <f t="shared" si="115"/>
        <v>1071</v>
      </c>
      <c r="AI184" s="2">
        <v>1122</v>
      </c>
      <c r="AJ184" s="2">
        <f>IF(AI184="","",IF(AI184&lt;'VORSCHLAG DGB'!$B$5,'VORSCHLAG DGB'!$B$5-AI184,0))</f>
        <v>0</v>
      </c>
      <c r="AK184" s="2">
        <f t="shared" si="116"/>
        <v>1122</v>
      </c>
      <c r="AL184" s="2">
        <f t="shared" si="117"/>
        <v>43224</v>
      </c>
      <c r="AM184" s="2" t="str">
        <f t="shared" si="118"/>
        <v/>
      </c>
      <c r="AN184" s="2">
        <f t="shared" si="119"/>
        <v>43224</v>
      </c>
      <c r="AO184" s="2">
        <f>IF(Z184="","",(Z184*12+AC184*12+AF184*12+(C184-36)*AI184)/C184)</f>
        <v>1029.1428571428571</v>
      </c>
      <c r="AP184" s="2">
        <f>IF(Z184="","",(12*AB184+12*AE184+12*AH184+(C184-36)*AK184)/C184)</f>
        <v>1029.1428571428571</v>
      </c>
    </row>
    <row r="185" spans="1:42" x14ac:dyDescent="0.25">
      <c r="A185" t="s">
        <v>166</v>
      </c>
      <c r="B185" s="19" t="s">
        <v>246</v>
      </c>
      <c r="C185" s="3">
        <v>36</v>
      </c>
      <c r="D185" s="2">
        <v>785</v>
      </c>
      <c r="E185" s="14">
        <f>IF(D185="","",IF(D185&lt;'VORSCHLAG DGB'!$B$2,'VORSCHLAG DGB'!B$2-D185,0))</f>
        <v>0</v>
      </c>
      <c r="F185" s="14">
        <f t="shared" si="106"/>
        <v>785</v>
      </c>
      <c r="G185" s="17"/>
      <c r="H185" s="14">
        <v>1135</v>
      </c>
      <c r="I185" s="14">
        <f>IF(H185="","",IF(H185&lt;'VORSCHLAG DGB'!$B$3,'VORSCHLAG DGB'!$B$3-H185,0))</f>
        <v>0</v>
      </c>
      <c r="J185" s="14">
        <f t="shared" si="107"/>
        <v>1135</v>
      </c>
      <c r="K185" s="17"/>
      <c r="L185" s="14">
        <v>1410</v>
      </c>
      <c r="M185" s="14">
        <f>IF(L185="","",IF(L185&lt;'VORSCHLAG DGB'!$B$4,'VORSCHLAG DGB'!$B$4-L185,0))</f>
        <v>0</v>
      </c>
      <c r="N185" s="14">
        <f t="shared" si="108"/>
        <v>1410</v>
      </c>
      <c r="O185" s="17"/>
      <c r="P185" s="14"/>
      <c r="Q185" s="14" t="str">
        <f>IF(P185="","",IF(P185="","",IF(P185&lt;'VORSCHLAG DGB'!$B$5,'VORSCHLAG DGB'!$B$5-P185,0)))</f>
        <v/>
      </c>
      <c r="R185" s="14" t="str">
        <f t="shared" si="109"/>
        <v/>
      </c>
      <c r="S185" s="17"/>
      <c r="T185" s="2">
        <f t="shared" si="110"/>
        <v>39960</v>
      </c>
      <c r="U185" s="2" t="str">
        <f t="shared" si="111"/>
        <v/>
      </c>
      <c r="V185" s="2">
        <f t="shared" si="112"/>
        <v>39960</v>
      </c>
      <c r="W185" s="2">
        <f>(D185*12+H185*12+L185*12)/36</f>
        <v>1110</v>
      </c>
      <c r="X185" s="2">
        <f>(F185*12+J185*12+N185*12)/$C185</f>
        <v>1110</v>
      </c>
      <c r="Y185" s="23"/>
      <c r="Z185" s="2">
        <v>705</v>
      </c>
      <c r="AA185" s="2">
        <f>IF(Z185="","",IF(Z185&lt;'VORSCHLAG DGB'!$B$2,'VORSCHLAG DGB'!$B$2-Z185,0))</f>
        <v>0</v>
      </c>
      <c r="AB185" s="2">
        <f t="shared" si="113"/>
        <v>705</v>
      </c>
      <c r="AC185" s="2">
        <v>910</v>
      </c>
      <c r="AD185" s="2">
        <f>IF(AC185="","",IF(AC185&lt;'VORSCHLAG DGB'!$B$3,'VORSCHLAG DGB'!$B$3-AC185,0))</f>
        <v>0</v>
      </c>
      <c r="AE185" s="2">
        <f t="shared" si="114"/>
        <v>910</v>
      </c>
      <c r="AF185" s="2">
        <v>1130</v>
      </c>
      <c r="AG185" s="2">
        <f>IF(AF185="","",IF(AF185&lt;'VORSCHLAG DGB'!$B$4,'VORSCHLAG DGB'!$B$4-AF185,0))</f>
        <v>0</v>
      </c>
      <c r="AH185" s="2">
        <f t="shared" si="115"/>
        <v>1130</v>
      </c>
      <c r="AI185" s="2"/>
      <c r="AJ185" s="2" t="str">
        <f>IF(AI185="","",IF(AI185&lt;'VORSCHLAG DGB'!$B$5,'VORSCHLAG DGB'!$B$5-AI185,0))</f>
        <v/>
      </c>
      <c r="AK185" s="2" t="str">
        <f t="shared" si="116"/>
        <v/>
      </c>
      <c r="AL185" s="2">
        <f t="shared" si="117"/>
        <v>32940</v>
      </c>
      <c r="AM185" s="2" t="str">
        <f t="shared" si="118"/>
        <v/>
      </c>
      <c r="AN185" s="2">
        <f t="shared" si="119"/>
        <v>32940</v>
      </c>
      <c r="AO185" s="2">
        <f>IF(Z185="","",(Z185*12+AC185*12+AF185*12)/C185)</f>
        <v>915</v>
      </c>
      <c r="AP185" s="2">
        <f>IF(Z185="","",(AB185*12+AE185*12+AH185*12)/$C185)</f>
        <v>915</v>
      </c>
    </row>
    <row r="186" spans="1:42" x14ac:dyDescent="0.25">
      <c r="A186" t="s">
        <v>166</v>
      </c>
      <c r="B186" s="19" t="s">
        <v>247</v>
      </c>
      <c r="C186" s="3">
        <v>36</v>
      </c>
      <c r="D186" s="2">
        <v>785</v>
      </c>
      <c r="E186" s="14">
        <f>IF(D186="","",IF(D186&lt;'VORSCHLAG DGB'!$B$2,'VORSCHLAG DGB'!B$2-D186,0))</f>
        <v>0</v>
      </c>
      <c r="F186" s="14">
        <f t="shared" si="106"/>
        <v>785</v>
      </c>
      <c r="G186" s="17"/>
      <c r="H186" s="14">
        <v>1135</v>
      </c>
      <c r="I186" s="14">
        <f>IF(H186="","",IF(H186&lt;'VORSCHLAG DGB'!$B$3,'VORSCHLAG DGB'!$B$3-H186,0))</f>
        <v>0</v>
      </c>
      <c r="J186" s="14">
        <f t="shared" si="107"/>
        <v>1135</v>
      </c>
      <c r="K186" s="17"/>
      <c r="L186" s="14">
        <v>1410</v>
      </c>
      <c r="M186" s="14">
        <f>IF(L186="","",IF(L186&lt;'VORSCHLAG DGB'!$B$4,'VORSCHLAG DGB'!$B$4-L186,0))</f>
        <v>0</v>
      </c>
      <c r="N186" s="14">
        <f t="shared" si="108"/>
        <v>1410</v>
      </c>
      <c r="O186" s="17"/>
      <c r="P186" s="14"/>
      <c r="Q186" s="14" t="str">
        <f>IF(P186="","",IF(P186="","",IF(P186&lt;'VORSCHLAG DGB'!$B$5,'VORSCHLAG DGB'!$B$5-P186,0)))</f>
        <v/>
      </c>
      <c r="R186" s="14" t="str">
        <f t="shared" si="109"/>
        <v/>
      </c>
      <c r="S186" s="17"/>
      <c r="T186" s="2">
        <f t="shared" si="110"/>
        <v>39960</v>
      </c>
      <c r="U186" s="2" t="str">
        <f t="shared" si="111"/>
        <v/>
      </c>
      <c r="V186" s="2">
        <f t="shared" si="112"/>
        <v>39960</v>
      </c>
      <c r="W186" s="2">
        <f>(D186*12+H186*12+L186*12)/36</f>
        <v>1110</v>
      </c>
      <c r="X186" s="2">
        <f>(F186*12+J186*12+N186*12)/$C186</f>
        <v>1110</v>
      </c>
      <c r="Y186" s="23"/>
      <c r="Z186" s="2">
        <v>705</v>
      </c>
      <c r="AA186" s="2">
        <f>IF(Z186="","",IF(Z186&lt;'VORSCHLAG DGB'!$B$2,'VORSCHLAG DGB'!$B$2-Z186,0))</f>
        <v>0</v>
      </c>
      <c r="AB186" s="2">
        <f t="shared" si="113"/>
        <v>705</v>
      </c>
      <c r="AC186" s="2">
        <v>910</v>
      </c>
      <c r="AD186" s="2">
        <f>IF(AC186="","",IF(AC186&lt;'VORSCHLAG DGB'!$B$3,'VORSCHLAG DGB'!$B$3-AC186,0))</f>
        <v>0</v>
      </c>
      <c r="AE186" s="2">
        <f t="shared" si="114"/>
        <v>910</v>
      </c>
      <c r="AF186" s="2">
        <v>1130</v>
      </c>
      <c r="AG186" s="2">
        <f>IF(AF186="","",IF(AF186&lt;'VORSCHLAG DGB'!$B$4,'VORSCHLAG DGB'!$B$4-AF186,0))</f>
        <v>0</v>
      </c>
      <c r="AH186" s="2">
        <f t="shared" si="115"/>
        <v>1130</v>
      </c>
      <c r="AI186" s="2"/>
      <c r="AJ186" s="2" t="str">
        <f>IF(AI186="","",IF(AI186&lt;'VORSCHLAG DGB'!$B$5,'VORSCHLAG DGB'!$B$5-AI186,0))</f>
        <v/>
      </c>
      <c r="AK186" s="2" t="str">
        <f t="shared" si="116"/>
        <v/>
      </c>
      <c r="AL186" s="2">
        <f t="shared" si="117"/>
        <v>32940</v>
      </c>
      <c r="AM186" s="2" t="str">
        <f t="shared" si="118"/>
        <v/>
      </c>
      <c r="AN186" s="2">
        <f t="shared" si="119"/>
        <v>32940</v>
      </c>
      <c r="AO186" s="2">
        <f>IF(Z186="","",(Z186*12+AC186*12+AF186*12)/C186)</f>
        <v>915</v>
      </c>
      <c r="AP186" s="2">
        <f>IF(Z186="","",(AB186*12+AE186*12+AH186*12)/$C186)</f>
        <v>915</v>
      </c>
    </row>
    <row r="188" spans="1:42" x14ac:dyDescent="0.25">
      <c r="A188" t="s">
        <v>185</v>
      </c>
    </row>
    <row r="189" spans="1:42" x14ac:dyDescent="0.25">
      <c r="A189" s="6" t="s">
        <v>186</v>
      </c>
      <c r="B189" s="38"/>
    </row>
    <row r="190" spans="1:42" x14ac:dyDescent="0.25">
      <c r="A190" s="6" t="s">
        <v>187</v>
      </c>
      <c r="B190" s="38"/>
    </row>
    <row r="191" spans="1:42" x14ac:dyDescent="0.25">
      <c r="A191" t="s">
        <v>188</v>
      </c>
    </row>
    <row r="193" spans="1:1" x14ac:dyDescent="0.25">
      <c r="A193" t="s">
        <v>252</v>
      </c>
    </row>
    <row r="194" spans="1:1" x14ac:dyDescent="0.25">
      <c r="A194" t="s">
        <v>253</v>
      </c>
    </row>
    <row r="195" spans="1:1" x14ac:dyDescent="0.25">
      <c r="A195" t="s">
        <v>254</v>
      </c>
    </row>
    <row r="196" spans="1:1" x14ac:dyDescent="0.25">
      <c r="A196" t="s">
        <v>255</v>
      </c>
    </row>
    <row r="197" spans="1:1" x14ac:dyDescent="0.25">
      <c r="A197" t="s">
        <v>256</v>
      </c>
    </row>
    <row r="198" spans="1:1" x14ac:dyDescent="0.25">
      <c r="A198" t="s">
        <v>257</v>
      </c>
    </row>
    <row r="199" spans="1:1" x14ac:dyDescent="0.25">
      <c r="A199" t="s">
        <v>258</v>
      </c>
    </row>
  </sheetData>
  <sheetProtection password="C542" sheet="1" objects="1" scenarios="1"/>
  <mergeCells count="2">
    <mergeCell ref="D3:X3"/>
    <mergeCell ref="A3:C3"/>
  </mergeCells>
  <conditionalFormatting sqref="AP176:AP183 AP11:AP174 AP7:AP9">
    <cfRule type="expression" dxfId="118" priority="18">
      <formula>$AP7&gt;$AO7</formula>
    </cfRule>
  </conditionalFormatting>
  <conditionalFormatting sqref="AP175">
    <cfRule type="expression" dxfId="117" priority="17">
      <formula>$AP175&gt;$AO175</formula>
    </cfRule>
  </conditionalFormatting>
  <conditionalFormatting sqref="X176:X183 X11:X174 X7:X9">
    <cfRule type="expression" dxfId="116" priority="16">
      <formula>$X7&gt;$W7</formula>
    </cfRule>
  </conditionalFormatting>
  <conditionalFormatting sqref="X175">
    <cfRule type="expression" dxfId="115" priority="15">
      <formula>$X175&gt;$W175</formula>
    </cfRule>
  </conditionalFormatting>
  <conditionalFormatting sqref="X10">
    <cfRule type="expression" dxfId="114" priority="14">
      <formula>$X10&gt;$W10</formula>
    </cfRule>
  </conditionalFormatting>
  <conditionalFormatting sqref="X185:X186">
    <cfRule type="expression" dxfId="113" priority="13">
      <formula>$X185&gt;$W185</formula>
    </cfRule>
  </conditionalFormatting>
  <conditionalFormatting sqref="AP10">
    <cfRule type="expression" dxfId="112" priority="12">
      <formula>$AP10&gt;$AO10</formula>
    </cfRule>
  </conditionalFormatting>
  <conditionalFormatting sqref="AP185:AP186">
    <cfRule type="expression" dxfId="111" priority="11">
      <formula>$AP185&gt;$AO185</formula>
    </cfRule>
  </conditionalFormatting>
  <conditionalFormatting sqref="AP6">
    <cfRule type="expression" dxfId="110" priority="10">
      <formula>$AP6&gt;$AO6</formula>
    </cfRule>
  </conditionalFormatting>
  <conditionalFormatting sqref="AP184">
    <cfRule type="expression" dxfId="109" priority="9">
      <formula>$AP184&gt;$AO184</formula>
    </cfRule>
  </conditionalFormatting>
  <conditionalFormatting sqref="X6">
    <cfRule type="expression" dxfId="108" priority="8">
      <formula>$X6&gt;$W6</formula>
    </cfRule>
  </conditionalFormatting>
  <conditionalFormatting sqref="X184">
    <cfRule type="expression" dxfId="107" priority="7">
      <formula>$X184&gt;$W184</formula>
    </cfRule>
  </conditionalFormatting>
  <conditionalFormatting sqref="V6:V186">
    <cfRule type="expression" dxfId="106" priority="6">
      <formula>$V6&gt;$T6</formula>
    </cfRule>
  </conditionalFormatting>
  <conditionalFormatting sqref="AN6">
    <cfRule type="expression" dxfId="105" priority="2">
      <formula>$AN6&gt;$AL6</formula>
    </cfRule>
  </conditionalFormatting>
  <conditionalFormatting sqref="AN7:AN186">
    <cfRule type="expression" dxfId="104" priority="1">
      <formula>$AN7&gt;$AL7</formula>
    </cfRule>
  </conditionalFormatting>
  <hyperlinks>
    <hyperlink ref="A189" r:id="rId1"/>
    <hyperlink ref="A190" r:id="rId2"/>
  </hyperlinks>
  <pageMargins left="0.7" right="0.7" top="0.78740157499999996" bottom="0.78740157499999996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9"/>
  <sheetViews>
    <sheetView zoomScale="160" zoomScaleNormal="160" workbookViewId="0">
      <pane xSplit="1" ySplit="5" topLeftCell="B160" activePane="bottomRight" state="frozen"/>
      <selection pane="topRight" activeCell="B1" sqref="B1"/>
      <selection pane="bottomLeft" activeCell="A8" sqref="A8"/>
      <selection pane="bottomRight" activeCell="AH164" sqref="AH164"/>
    </sheetView>
  </sheetViews>
  <sheetFormatPr baseColWidth="10" defaultColWidth="0" defaultRowHeight="15" x14ac:dyDescent="0.25"/>
  <cols>
    <col min="1" max="1" width="55.5703125" customWidth="1"/>
    <col min="2" max="2" width="6.42578125" customWidth="1"/>
    <col min="3" max="3" width="12.5703125" style="19" customWidth="1"/>
    <col min="4" max="4" width="7.28515625" hidden="1" customWidth="1"/>
    <col min="5" max="6" width="7.28515625" style="1" hidden="1" customWidth="1"/>
    <col min="7" max="7" width="1.28515625" style="1" hidden="1" customWidth="1"/>
    <col min="8" max="10" width="7.28515625" style="1" hidden="1" customWidth="1"/>
    <col min="11" max="11" width="1.28515625" style="1" hidden="1" customWidth="1"/>
    <col min="12" max="14" width="7.28515625" style="1" hidden="1" customWidth="1"/>
    <col min="15" max="15" width="1.28515625" style="1" hidden="1" customWidth="1"/>
    <col min="16" max="18" width="7.28515625" style="1" hidden="1" customWidth="1"/>
    <col min="19" max="19" width="1.28515625" style="1" hidden="1" customWidth="1"/>
    <col min="20" max="24" width="7.28515625" hidden="1" customWidth="1"/>
    <col min="25" max="25" width="7.28515625" style="20" hidden="1" customWidth="1"/>
    <col min="26" max="28" width="7.28515625" customWidth="1"/>
    <col min="29" max="29" width="1.28515625" customWidth="1"/>
    <col min="30" max="32" width="7.28515625" customWidth="1"/>
    <col min="33" max="33" width="1.28515625" customWidth="1"/>
    <col min="34" max="36" width="7.28515625" customWidth="1"/>
    <col min="37" max="37" width="1.28515625" customWidth="1"/>
    <col min="38" max="40" width="7.28515625" customWidth="1"/>
    <col min="41" max="41" width="1.28515625" customWidth="1"/>
    <col min="42" max="44" width="7.28515625" customWidth="1"/>
    <col min="45" max="47" width="7.28515625" hidden="1" customWidth="1"/>
    <col min="48" max="48" width="11.42578125" hidden="1" customWidth="1"/>
    <col min="49" max="49" width="13.140625" hidden="1" customWidth="1"/>
    <col min="50" max="50" width="11.42578125" hidden="1" customWidth="1"/>
    <col min="51" max="51" width="0" hidden="1" customWidth="1"/>
    <col min="52" max="16384" width="11.42578125" hidden="1"/>
  </cols>
  <sheetData>
    <row r="1" spans="1:51" ht="15.75" x14ac:dyDescent="0.25">
      <c r="A1" s="4" t="s">
        <v>244</v>
      </c>
      <c r="B1" s="4"/>
      <c r="AN1" t="s">
        <v>205</v>
      </c>
    </row>
    <row r="2" spans="1:51" x14ac:dyDescent="0.25">
      <c r="A2" s="5" t="s">
        <v>224</v>
      </c>
      <c r="B2" s="5"/>
    </row>
    <row r="3" spans="1:51" s="7" customFormat="1" ht="15" customHeight="1" x14ac:dyDescent="0.3">
      <c r="A3" s="10"/>
      <c r="B3" s="10"/>
      <c r="C3" s="32"/>
      <c r="D3" s="43" t="s">
        <v>223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18"/>
      <c r="Z3" s="28" t="s">
        <v>243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s="7" customFormat="1" ht="12.75" x14ac:dyDescent="0.2">
      <c r="A4" s="10"/>
      <c r="B4" s="10"/>
      <c r="C4" s="32"/>
      <c r="D4" s="13" t="s">
        <v>178</v>
      </c>
      <c r="E4" s="13"/>
      <c r="F4" s="13"/>
      <c r="G4" s="16"/>
      <c r="H4" s="13" t="s">
        <v>179</v>
      </c>
      <c r="I4" s="13"/>
      <c r="J4" s="13"/>
      <c r="K4" s="16"/>
      <c r="L4" s="13" t="s">
        <v>181</v>
      </c>
      <c r="M4" s="13"/>
      <c r="N4" s="13"/>
      <c r="O4" s="16"/>
      <c r="P4" s="13" t="s">
        <v>180</v>
      </c>
      <c r="Q4" s="13"/>
      <c r="R4" s="13"/>
      <c r="S4" s="16"/>
      <c r="T4" s="12" t="s">
        <v>222</v>
      </c>
      <c r="U4" s="12"/>
      <c r="V4" s="12"/>
      <c r="W4" s="12" t="s">
        <v>184</v>
      </c>
      <c r="X4" s="12"/>
      <c r="Y4" s="12"/>
      <c r="Z4" s="13" t="s">
        <v>178</v>
      </c>
      <c r="AA4" s="13"/>
      <c r="AB4" s="13"/>
      <c r="AC4" s="16"/>
      <c r="AD4" s="15" t="s">
        <v>179</v>
      </c>
      <c r="AE4" s="24"/>
      <c r="AF4" s="25"/>
      <c r="AG4" s="16"/>
      <c r="AH4" s="15" t="s">
        <v>181</v>
      </c>
      <c r="AI4" s="24"/>
      <c r="AJ4" s="25"/>
      <c r="AK4" s="16"/>
      <c r="AL4" s="15" t="s">
        <v>180</v>
      </c>
      <c r="AM4" s="24"/>
      <c r="AN4" s="25"/>
      <c r="AO4" s="16"/>
      <c r="AP4" s="27" t="s">
        <v>222</v>
      </c>
      <c r="AQ4" s="13"/>
      <c r="AR4" s="13"/>
      <c r="AS4" s="13"/>
      <c r="AT4" s="16"/>
      <c r="AU4" s="12" t="s">
        <v>222</v>
      </c>
      <c r="AV4" s="12"/>
      <c r="AW4" s="12"/>
      <c r="AX4" s="12" t="s">
        <v>184</v>
      </c>
      <c r="AY4" s="12"/>
    </row>
    <row r="5" spans="1:51" s="8" customFormat="1" ht="25.5" x14ac:dyDescent="0.2">
      <c r="A5" s="29" t="s">
        <v>167</v>
      </c>
      <c r="B5" s="29" t="s">
        <v>245</v>
      </c>
      <c r="C5" s="30" t="s">
        <v>168</v>
      </c>
      <c r="D5" s="29" t="s">
        <v>182</v>
      </c>
      <c r="E5" s="29" t="s">
        <v>183</v>
      </c>
      <c r="F5" s="29" t="s">
        <v>176</v>
      </c>
      <c r="G5" s="31" t="s">
        <v>205</v>
      </c>
      <c r="H5" s="29" t="s">
        <v>210</v>
      </c>
      <c r="I5" s="29" t="s">
        <v>211</v>
      </c>
      <c r="J5" s="29" t="s">
        <v>212</v>
      </c>
      <c r="K5" s="31" t="s">
        <v>206</v>
      </c>
      <c r="L5" s="29" t="s">
        <v>213</v>
      </c>
      <c r="M5" s="29" t="s">
        <v>214</v>
      </c>
      <c r="N5" s="29" t="s">
        <v>215</v>
      </c>
      <c r="O5" s="31" t="s">
        <v>207</v>
      </c>
      <c r="P5" s="29" t="s">
        <v>216</v>
      </c>
      <c r="Q5" s="29" t="s">
        <v>217</v>
      </c>
      <c r="R5" s="29" t="s">
        <v>218</v>
      </c>
      <c r="S5" s="31" t="s">
        <v>209</v>
      </c>
      <c r="T5" s="29" t="s">
        <v>219</v>
      </c>
      <c r="U5" s="29" t="s">
        <v>220</v>
      </c>
      <c r="V5" s="29" t="s">
        <v>221</v>
      </c>
      <c r="W5" s="11" t="s">
        <v>175</v>
      </c>
      <c r="X5" s="11" t="s">
        <v>190</v>
      </c>
      <c r="Y5" s="11" t="s">
        <v>208</v>
      </c>
      <c r="Z5" s="11" t="s">
        <v>226</v>
      </c>
      <c r="AA5" s="11" t="s">
        <v>227</v>
      </c>
      <c r="AB5" s="11" t="s">
        <v>228</v>
      </c>
      <c r="AC5" s="33" t="s">
        <v>225</v>
      </c>
      <c r="AD5" s="11" t="s">
        <v>229</v>
      </c>
      <c r="AE5" s="11" t="s">
        <v>230</v>
      </c>
      <c r="AF5" s="11" t="s">
        <v>232</v>
      </c>
      <c r="AG5" s="33" t="s">
        <v>231</v>
      </c>
      <c r="AH5" s="11" t="s">
        <v>233</v>
      </c>
      <c r="AI5" s="11" t="s">
        <v>234</v>
      </c>
      <c r="AJ5" s="11" t="s">
        <v>235</v>
      </c>
      <c r="AK5" s="33" t="s">
        <v>236</v>
      </c>
      <c r="AL5" s="11" t="s">
        <v>237</v>
      </c>
      <c r="AM5" s="11" t="s">
        <v>238</v>
      </c>
      <c r="AN5" s="11" t="s">
        <v>239</v>
      </c>
      <c r="AO5" s="33" t="s">
        <v>204</v>
      </c>
      <c r="AP5" s="11" t="s">
        <v>240</v>
      </c>
      <c r="AQ5" s="11" t="s">
        <v>241</v>
      </c>
      <c r="AR5" s="11" t="s">
        <v>242</v>
      </c>
      <c r="AS5" s="8" t="s">
        <v>189</v>
      </c>
      <c r="AT5" s="8" t="s">
        <v>202</v>
      </c>
      <c r="AU5" s="8" t="s">
        <v>203</v>
      </c>
    </row>
    <row r="6" spans="1:51" x14ac:dyDescent="0.25">
      <c r="A6" t="s">
        <v>0</v>
      </c>
      <c r="B6" s="42" t="s">
        <v>246</v>
      </c>
      <c r="C6" s="3">
        <v>42</v>
      </c>
      <c r="D6" s="2">
        <v>970</v>
      </c>
      <c r="E6" s="14">
        <f>IF(D6="","",IF(D6&lt;'VORSCHLAG DGB'!$B$2,'VORSCHLAG DGB'!B$2-D6,0))</f>
        <v>0</v>
      </c>
      <c r="F6" s="14">
        <f t="shared" ref="F6:F37" si="0">D6+E6</f>
        <v>970</v>
      </c>
      <c r="G6" s="17"/>
      <c r="H6" s="14">
        <v>1024</v>
      </c>
      <c r="I6" s="14">
        <f>IF(H6="","",IF(H6&lt;'VORSCHLAG DGB'!$B$3,'VORSCHLAG DGB'!$B$3-H6,0))</f>
        <v>0</v>
      </c>
      <c r="J6" s="14">
        <f t="shared" ref="J6:J37" si="1">H6+I6</f>
        <v>1024</v>
      </c>
      <c r="K6" s="17"/>
      <c r="L6" s="14">
        <v>1098</v>
      </c>
      <c r="M6" s="14">
        <f>IF(L6="","",IF(L6&lt;'VORSCHLAG DGB'!$B$4,'VORSCHLAG DGB'!$B$4-L6,0))</f>
        <v>0</v>
      </c>
      <c r="N6" s="14">
        <f t="shared" ref="N6:N37" si="2">IF(L6="","",L6+M6)</f>
        <v>1098</v>
      </c>
      <c r="O6" s="17"/>
      <c r="P6" s="14">
        <v>1158</v>
      </c>
      <c r="Q6" s="14">
        <f>IF(P6="","",IF(P6="","",IF(P6&lt;'VORSCHLAG DGB'!$B$5,'VORSCHLAG DGB'!$B$5-P6,0)))</f>
        <v>0</v>
      </c>
      <c r="R6" s="14">
        <f t="shared" ref="R6:R37" si="3">IF(P6="","",P6+Q6)</f>
        <v>1158</v>
      </c>
      <c r="S6" s="17"/>
      <c r="T6" s="2">
        <f t="shared" ref="T6:T37" si="4">W6*C6</f>
        <v>44052</v>
      </c>
      <c r="U6" s="2" t="str">
        <f t="shared" ref="U6:U37" si="5">IF(V6-T6=0,"",V6-T6)</f>
        <v/>
      </c>
      <c r="V6" s="2">
        <f t="shared" ref="V6:V37" si="6">X6*C6</f>
        <v>44052</v>
      </c>
      <c r="W6" s="2">
        <f>(12*D6+12*H6+12*L6+(C6-36)*P6)/C6</f>
        <v>1048.8571428571429</v>
      </c>
      <c r="X6" s="2">
        <f>IF(D6="","",(F6*12+J6*12+N6*12+(C6-36)*R6)/C6)</f>
        <v>1048.8571428571429</v>
      </c>
      <c r="Y6" s="23"/>
      <c r="Z6" s="2">
        <v>958</v>
      </c>
      <c r="AA6" s="2">
        <f>IF(Z6="","",IF(Z6&lt;'VORSCHLAG DGB'!$B$2,'VORSCHLAG DGB'!$B$2-Z6,0))</f>
        <v>0</v>
      </c>
      <c r="AB6" s="2">
        <f t="shared" ref="AB6:AB37" si="7">IF(Z6="","",Z6+AA6)</f>
        <v>958</v>
      </c>
      <c r="AC6" s="26"/>
      <c r="AD6" s="2">
        <v>1012</v>
      </c>
      <c r="AE6" s="2">
        <f>IF(AD6="","",IF(AD6&lt;'VORSCHLAG DGB'!$B$3,'VORSCHLAG DGB'!$B$3-AD6,0))</f>
        <v>0</v>
      </c>
      <c r="AF6" s="2">
        <f t="shared" ref="AF6:AF37" si="8">IF(AD6="","",AD6+AE6)</f>
        <v>1012</v>
      </c>
      <c r="AG6" s="26"/>
      <c r="AH6" s="2">
        <v>1071</v>
      </c>
      <c r="AI6" s="2">
        <f>IF(AH6="","",IF(AH6&lt;'VORSCHLAG DGB'!$B$4,'VORSCHLAG DGB'!$B$4-AH6,0))</f>
        <v>0</v>
      </c>
      <c r="AJ6" s="2">
        <f t="shared" ref="AJ6:AJ37" si="9">IF(AH6="","",AH6+AI6)</f>
        <v>1071</v>
      </c>
      <c r="AK6" s="26"/>
      <c r="AL6" s="2">
        <v>1122</v>
      </c>
      <c r="AM6" s="2">
        <f>IF(AL6="","",IF(AL6&lt;'VORSCHLAG DGB'!$B$5,'VORSCHLAG DGB'!$B$5-AL6,0))</f>
        <v>0</v>
      </c>
      <c r="AN6" s="2">
        <f t="shared" ref="AN6:AN37" si="10">IF(AL6="","",AL6+AM6)</f>
        <v>1122</v>
      </c>
      <c r="AO6" s="26"/>
      <c r="AP6" s="2">
        <f t="shared" ref="AP6:AP37" si="11">IF(Z6="","",AT6*C6)</f>
        <v>43224</v>
      </c>
      <c r="AQ6" s="2" t="str">
        <f t="shared" ref="AQ6:AQ37" si="12">IF(Z6="","",IF(AR6-AP6=0,"",AR6-AP6))</f>
        <v/>
      </c>
      <c r="AR6" s="2">
        <f t="shared" ref="AR6:AR37" si="13">IF(Z6="","",AU6*C6)</f>
        <v>43224</v>
      </c>
      <c r="AS6" s="2"/>
      <c r="AT6" s="2">
        <f>IF(Z6="","",(Z6*12+AD6*12+AH6*12+(C6-36)*AL6)/C6)</f>
        <v>1029.1428571428571</v>
      </c>
      <c r="AU6" s="2">
        <f>IF(Z6="","",(12*AB6+12*AF6+12*AJ6+(C6-36)*AN6)/C6)</f>
        <v>1029.1428571428571</v>
      </c>
    </row>
    <row r="7" spans="1:51" x14ac:dyDescent="0.25">
      <c r="A7" t="s">
        <v>1</v>
      </c>
      <c r="B7" s="42" t="s">
        <v>247</v>
      </c>
      <c r="C7" s="3">
        <v>42</v>
      </c>
      <c r="D7" s="2">
        <v>656</v>
      </c>
      <c r="E7" s="14">
        <f>IF(D7="","",IF(D7&lt;'VORSCHLAG DGB'!$B$2,'VORSCHLAG DGB'!B$2-D7,0))</f>
        <v>0</v>
      </c>
      <c r="F7" s="14">
        <f t="shared" si="0"/>
        <v>656</v>
      </c>
      <c r="G7" s="17"/>
      <c r="H7" s="14">
        <v>689</v>
      </c>
      <c r="I7" s="14">
        <f>IF(H7="","",IF(H7&lt;'VORSCHLAG DGB'!$B$3,'VORSCHLAG DGB'!$B$3-H7,0))</f>
        <v>7</v>
      </c>
      <c r="J7" s="14">
        <f t="shared" si="1"/>
        <v>696</v>
      </c>
      <c r="K7" s="17"/>
      <c r="L7" s="14">
        <v>756</v>
      </c>
      <c r="M7" s="14">
        <f>IF(L7="","",IF(L7&lt;'VORSCHLAG DGB'!$B$4,'VORSCHLAG DGB'!$B$4-L7,0))</f>
        <v>12</v>
      </c>
      <c r="N7" s="14">
        <f t="shared" si="2"/>
        <v>768</v>
      </c>
      <c r="O7" s="17"/>
      <c r="P7" s="14">
        <v>801</v>
      </c>
      <c r="Q7" s="14">
        <f>IF(P7="","",IF(P7="","",IF(P7&lt;'VORSCHLAG DGB'!$B$5,'VORSCHLAG DGB'!$B$5-P7,0)))</f>
        <v>0</v>
      </c>
      <c r="R7" s="14">
        <f t="shared" si="3"/>
        <v>801</v>
      </c>
      <c r="S7" s="17"/>
      <c r="T7" s="2">
        <f t="shared" si="4"/>
        <v>30017.999999999996</v>
      </c>
      <c r="U7" s="2">
        <f t="shared" si="5"/>
        <v>228.00000000000364</v>
      </c>
      <c r="V7" s="2">
        <f t="shared" si="6"/>
        <v>30246</v>
      </c>
      <c r="W7" s="2">
        <f>(12*D7+12*H7+12*L7+(C7-36)*P7)/C7</f>
        <v>714.71428571428567</v>
      </c>
      <c r="X7" s="2">
        <f>IF(D7="","",(F7*12+J7*12+N7*12+(C7-36)*R7)/C7)</f>
        <v>720.14285714285711</v>
      </c>
      <c r="Y7" s="23"/>
      <c r="Z7" s="2"/>
      <c r="AA7" s="2" t="str">
        <f>IF(Z7="","",IF(Z7&lt;'VORSCHLAG DGB'!$B$2,'VORSCHLAG DGB'!$B$2-Z7,0))</f>
        <v/>
      </c>
      <c r="AB7" s="2" t="str">
        <f t="shared" si="7"/>
        <v/>
      </c>
      <c r="AC7" s="26"/>
      <c r="AD7" s="2"/>
      <c r="AE7" s="2" t="str">
        <f>IF(AD7="","",IF(AD7&lt;'VORSCHLAG DGB'!$B$3,'VORSCHLAG DGB'!$B$3-AD7,0))</f>
        <v/>
      </c>
      <c r="AF7" s="2" t="str">
        <f t="shared" si="8"/>
        <v/>
      </c>
      <c r="AG7" s="26"/>
      <c r="AH7" s="2"/>
      <c r="AI7" s="2" t="str">
        <f>IF(AH7="","",IF(AH7&lt;'VORSCHLAG DGB'!$B$4,'VORSCHLAG DGB'!$B$4-AH7,0))</f>
        <v/>
      </c>
      <c r="AJ7" s="2" t="str">
        <f t="shared" si="9"/>
        <v/>
      </c>
      <c r="AK7" s="26"/>
      <c r="AL7" s="2"/>
      <c r="AM7" s="2" t="str">
        <f>IF(AL7="","",IF(AL7&lt;'VORSCHLAG DGB'!$B$5,'VORSCHLAG DGB'!$B$5-AL7,0))</f>
        <v/>
      </c>
      <c r="AN7" s="2" t="str">
        <f t="shared" si="10"/>
        <v/>
      </c>
      <c r="AO7" s="26"/>
      <c r="AP7" s="2" t="str">
        <f t="shared" si="11"/>
        <v/>
      </c>
      <c r="AQ7" s="2" t="str">
        <f t="shared" si="12"/>
        <v/>
      </c>
      <c r="AR7" s="2" t="str">
        <f t="shared" si="13"/>
        <v/>
      </c>
      <c r="AS7" s="2"/>
      <c r="AT7" s="2" t="str">
        <f>IF(Z7="","",(Z7*12+AD7*12+AH7*12+(C7-36)*AL7)/C7)</f>
        <v/>
      </c>
      <c r="AU7" s="2" t="str">
        <f>IF(Z7="","",(12*AB7+12*AF7+12*AJ7+(C7-36)*AN7)/C7)</f>
        <v/>
      </c>
    </row>
    <row r="8" spans="1:51" x14ac:dyDescent="0.25">
      <c r="A8" t="s">
        <v>2</v>
      </c>
      <c r="B8" s="42" t="s">
        <v>247</v>
      </c>
      <c r="C8" s="3">
        <v>24</v>
      </c>
      <c r="D8" s="2">
        <v>785</v>
      </c>
      <c r="E8" s="14">
        <f>IF(D8="","",IF(D8&lt;'VORSCHLAG DGB'!$B$2,'VORSCHLAG DGB'!B$2-D8,0))</f>
        <v>0</v>
      </c>
      <c r="F8" s="14">
        <f t="shared" si="0"/>
        <v>785</v>
      </c>
      <c r="G8" s="17"/>
      <c r="H8" s="14">
        <v>1135</v>
      </c>
      <c r="I8" s="14">
        <f>IF(H8="","",IF(H8&lt;'VORSCHLAG DGB'!$B$3,'VORSCHLAG DGB'!$B$3-H8,0))</f>
        <v>0</v>
      </c>
      <c r="J8" s="14">
        <f t="shared" si="1"/>
        <v>1135</v>
      </c>
      <c r="K8" s="17"/>
      <c r="L8" s="14"/>
      <c r="M8" s="14" t="str">
        <f>IF(L8="","",IF(L8&lt;'VORSCHLAG DGB'!$B$4,'VORSCHLAG DGB'!$B$4-L8,0))</f>
        <v/>
      </c>
      <c r="N8" s="14" t="str">
        <f t="shared" si="2"/>
        <v/>
      </c>
      <c r="O8" s="17"/>
      <c r="P8" s="14"/>
      <c r="Q8" s="14" t="str">
        <f>IF(P8="","",IF(P8="","",IF(P8&lt;'VORSCHLAG DGB'!$B$5,'VORSCHLAG DGB'!$B$5-P8,0)))</f>
        <v/>
      </c>
      <c r="R8" s="14" t="str">
        <f t="shared" si="3"/>
        <v/>
      </c>
      <c r="S8" s="17"/>
      <c r="T8" s="2">
        <f t="shared" si="4"/>
        <v>23040</v>
      </c>
      <c r="U8" s="2" t="str">
        <f t="shared" si="5"/>
        <v/>
      </c>
      <c r="V8" s="2">
        <f t="shared" si="6"/>
        <v>23040</v>
      </c>
      <c r="W8" s="2">
        <f>(D8*12+H8*12)/C8</f>
        <v>960</v>
      </c>
      <c r="X8" s="2">
        <f>IF(F8="","",(F8*12+J8*12)/$C8)</f>
        <v>960</v>
      </c>
      <c r="Y8" s="23"/>
      <c r="Z8" s="2">
        <v>705</v>
      </c>
      <c r="AA8" s="2">
        <f>IF(Z8="","",IF(Z8&lt;'VORSCHLAG DGB'!$B$2,'VORSCHLAG DGB'!$B$2-Z8,0))</f>
        <v>0</v>
      </c>
      <c r="AB8" s="2">
        <f t="shared" si="7"/>
        <v>705</v>
      </c>
      <c r="AC8" s="26"/>
      <c r="AD8" s="2">
        <v>910</v>
      </c>
      <c r="AE8" s="2">
        <f>IF(AD8="","",IF(AD8&lt;'VORSCHLAG DGB'!$B$3,'VORSCHLAG DGB'!$B$3-AD8,0))</f>
        <v>0</v>
      </c>
      <c r="AF8" s="2">
        <f t="shared" si="8"/>
        <v>910</v>
      </c>
      <c r="AG8" s="26"/>
      <c r="AH8" s="2"/>
      <c r="AI8" s="2" t="str">
        <f>IF(AH8="","",IF(AH8&lt;'VORSCHLAG DGB'!$B$4,'VORSCHLAG DGB'!$B$4-AH8,0))</f>
        <v/>
      </c>
      <c r="AJ8" s="2" t="str">
        <f t="shared" si="9"/>
        <v/>
      </c>
      <c r="AK8" s="26"/>
      <c r="AL8" s="2"/>
      <c r="AM8" s="2" t="str">
        <f>IF(AL8="","",IF(AL8&lt;'VORSCHLAG DGB'!$B$5,'VORSCHLAG DGB'!$B$5-AL8,0))</f>
        <v/>
      </c>
      <c r="AN8" s="2" t="str">
        <f t="shared" si="10"/>
        <v/>
      </c>
      <c r="AO8" s="26"/>
      <c r="AP8" s="2">
        <f t="shared" si="11"/>
        <v>19380</v>
      </c>
      <c r="AQ8" s="2" t="str">
        <f t="shared" si="12"/>
        <v/>
      </c>
      <c r="AR8" s="2">
        <f t="shared" si="13"/>
        <v>19380</v>
      </c>
      <c r="AS8" s="2"/>
      <c r="AT8" s="2">
        <f>IF(Z8="","",(Z8*12+AD8*12)/C8)</f>
        <v>807.5</v>
      </c>
      <c r="AU8" s="2">
        <f>IF(Z8="","",(Z8*12+AF8*12)/$C8)</f>
        <v>807.5</v>
      </c>
    </row>
    <row r="9" spans="1:51" x14ac:dyDescent="0.25">
      <c r="A9" t="s">
        <v>2</v>
      </c>
      <c r="B9" s="42" t="s">
        <v>246</v>
      </c>
      <c r="C9" s="3">
        <v>24</v>
      </c>
      <c r="D9" s="2">
        <v>785</v>
      </c>
      <c r="E9" s="14">
        <f>IF(D9="","",IF(D9&lt;'VORSCHLAG DGB'!$B$2,'VORSCHLAG DGB'!B$2-D9,0))</f>
        <v>0</v>
      </c>
      <c r="F9" s="14">
        <f t="shared" si="0"/>
        <v>785</v>
      </c>
      <c r="G9" s="17"/>
      <c r="H9" s="14">
        <v>1135</v>
      </c>
      <c r="I9" s="14">
        <f>IF(H9="","",IF(H9&lt;'VORSCHLAG DGB'!$B$3,'VORSCHLAG DGB'!$B$3-H9,0))</f>
        <v>0</v>
      </c>
      <c r="J9" s="14">
        <f t="shared" si="1"/>
        <v>1135</v>
      </c>
      <c r="K9" s="17"/>
      <c r="L9" s="14"/>
      <c r="M9" s="14" t="str">
        <f>IF(L9="","",IF(L9&lt;'VORSCHLAG DGB'!$B$4,'VORSCHLAG DGB'!$B$4-L9,0))</f>
        <v/>
      </c>
      <c r="N9" s="14" t="str">
        <f t="shared" si="2"/>
        <v/>
      </c>
      <c r="O9" s="17"/>
      <c r="P9" s="14"/>
      <c r="Q9" s="14" t="str">
        <f>IF(P9="","",IF(P9="","",IF(P9&lt;'VORSCHLAG DGB'!$B$5,'VORSCHLAG DGB'!$B$5-P9,0)))</f>
        <v/>
      </c>
      <c r="R9" s="14" t="str">
        <f t="shared" si="3"/>
        <v/>
      </c>
      <c r="S9" s="17"/>
      <c r="T9" s="2">
        <f t="shared" si="4"/>
        <v>23040</v>
      </c>
      <c r="U9" s="2" t="str">
        <f t="shared" si="5"/>
        <v/>
      </c>
      <c r="V9" s="2">
        <f t="shared" si="6"/>
        <v>23040</v>
      </c>
      <c r="W9" s="2">
        <f>(D9*12+H9*12)/C9</f>
        <v>960</v>
      </c>
      <c r="X9" s="2">
        <f>IF(F9="","",(F9*12+J9*12)/$C9)</f>
        <v>960</v>
      </c>
      <c r="Y9" s="23"/>
      <c r="Z9" s="2">
        <v>705</v>
      </c>
      <c r="AA9" s="2">
        <f>IF(Z9="","",IF(Z9&lt;'VORSCHLAG DGB'!$B$2,'VORSCHLAG DGB'!$B$2-Z9,0))</f>
        <v>0</v>
      </c>
      <c r="AB9" s="2">
        <f t="shared" si="7"/>
        <v>705</v>
      </c>
      <c r="AC9" s="26"/>
      <c r="AD9" s="2">
        <v>910</v>
      </c>
      <c r="AE9" s="2">
        <f>IF(AD9="","",IF(AD9&lt;'VORSCHLAG DGB'!$B$3,'VORSCHLAG DGB'!$B$3-AD9,0))</f>
        <v>0</v>
      </c>
      <c r="AF9" s="2">
        <f t="shared" si="8"/>
        <v>910</v>
      </c>
      <c r="AG9" s="26"/>
      <c r="AH9" s="2"/>
      <c r="AI9" s="2" t="str">
        <f>IF(AH9="","",IF(AH9&lt;'VORSCHLAG DGB'!$B$4,'VORSCHLAG DGB'!$B$4-AH9,0))</f>
        <v/>
      </c>
      <c r="AJ9" s="2" t="str">
        <f t="shared" si="9"/>
        <v/>
      </c>
      <c r="AK9" s="26"/>
      <c r="AL9" s="2"/>
      <c r="AM9" s="2" t="str">
        <f>IF(AL9="","",IF(AL9&lt;'VORSCHLAG DGB'!$B$5,'VORSCHLAG DGB'!$B$5-AL9,0))</f>
        <v/>
      </c>
      <c r="AN9" s="2" t="str">
        <f t="shared" si="10"/>
        <v/>
      </c>
      <c r="AO9" s="26"/>
      <c r="AP9" s="2">
        <f t="shared" si="11"/>
        <v>19380</v>
      </c>
      <c r="AQ9" s="2" t="str">
        <f t="shared" si="12"/>
        <v/>
      </c>
      <c r="AR9" s="2">
        <f t="shared" si="13"/>
        <v>19380</v>
      </c>
      <c r="AS9" s="2"/>
      <c r="AT9" s="2">
        <f>IF(Z9="","",(Z9*12+AD9*12)/C9)</f>
        <v>807.5</v>
      </c>
      <c r="AU9" s="2">
        <f>IF(Z9="","",(Z9*12+AF9*12)/$C9)</f>
        <v>807.5</v>
      </c>
    </row>
    <row r="10" spans="1:51" x14ac:dyDescent="0.25">
      <c r="A10" t="s">
        <v>3</v>
      </c>
      <c r="B10" s="42" t="s">
        <v>246</v>
      </c>
      <c r="C10" s="3">
        <v>36</v>
      </c>
      <c r="D10" s="2">
        <v>786</v>
      </c>
      <c r="E10" s="14">
        <f>IF(D10="","",IF(D10&lt;'VORSCHLAG DGB'!$B$2,'VORSCHLAG DGB'!B$2-D10,0))</f>
        <v>0</v>
      </c>
      <c r="F10" s="14">
        <f t="shared" si="0"/>
        <v>786</v>
      </c>
      <c r="G10" s="17"/>
      <c r="H10" s="14">
        <v>827</v>
      </c>
      <c r="I10" s="14">
        <f>IF(H10="","",IF(H10&lt;'VORSCHLAG DGB'!$B$3,'VORSCHLAG DGB'!$B$3-H10,0))</f>
        <v>0</v>
      </c>
      <c r="J10" s="14">
        <f t="shared" si="1"/>
        <v>827</v>
      </c>
      <c r="K10" s="17"/>
      <c r="L10" s="14">
        <v>911</v>
      </c>
      <c r="M10" s="14">
        <f>IF(L10="","",IF(L10&lt;'VORSCHLAG DGB'!$B$4,'VORSCHLAG DGB'!$B$4-L10,0))</f>
        <v>0</v>
      </c>
      <c r="N10" s="14">
        <f t="shared" si="2"/>
        <v>911</v>
      </c>
      <c r="O10" s="17"/>
      <c r="P10" s="14"/>
      <c r="Q10" s="14" t="str">
        <f>IF(P10="","",IF(P10="","",IF(P10&lt;'VORSCHLAG DGB'!$B$5,'VORSCHLAG DGB'!$B$5-P10,0)))</f>
        <v/>
      </c>
      <c r="R10" s="14" t="str">
        <f t="shared" si="3"/>
        <v/>
      </c>
      <c r="S10" s="17"/>
      <c r="T10" s="2">
        <f t="shared" si="4"/>
        <v>30288</v>
      </c>
      <c r="U10" s="2" t="str">
        <f t="shared" si="5"/>
        <v/>
      </c>
      <c r="V10" s="2">
        <f t="shared" si="6"/>
        <v>30288</v>
      </c>
      <c r="W10" s="2">
        <f>(D10*12+H10*12+L10*12)/36</f>
        <v>841.33333333333337</v>
      </c>
      <c r="X10" s="2">
        <f>(F10*12+J10*12+N10*12)/$C10</f>
        <v>841.33333333333337</v>
      </c>
      <c r="Y10" s="23"/>
      <c r="Z10" s="2">
        <v>623</v>
      </c>
      <c r="AA10" s="2">
        <f>IF(Z10="","",IF(Z10&lt;'VORSCHLAG DGB'!$B$2,'VORSCHLAG DGB'!$B$2-Z10,0))</f>
        <v>12</v>
      </c>
      <c r="AB10" s="2">
        <f t="shared" si="7"/>
        <v>635</v>
      </c>
      <c r="AC10" s="26"/>
      <c r="AD10" s="2">
        <v>655</v>
      </c>
      <c r="AE10" s="2">
        <f>IF(AD10="","",IF(AD10&lt;'VORSCHLAG DGB'!$B$3,'VORSCHLAG DGB'!$B$3-AD10,0))</f>
        <v>41</v>
      </c>
      <c r="AF10" s="2">
        <f t="shared" si="8"/>
        <v>696</v>
      </c>
      <c r="AG10" s="26"/>
      <c r="AH10" s="2">
        <v>694</v>
      </c>
      <c r="AI10" s="2">
        <f>IF(AH10="","",IF(AH10&lt;'VORSCHLAG DGB'!$B$4,'VORSCHLAG DGB'!$B$4-AH10,0))</f>
        <v>74</v>
      </c>
      <c r="AJ10" s="2">
        <f t="shared" si="9"/>
        <v>768</v>
      </c>
      <c r="AK10" s="26"/>
      <c r="AL10" s="2"/>
      <c r="AM10" s="2" t="str">
        <f>IF(AL10="","",IF(AL10&lt;'VORSCHLAG DGB'!$B$5,'VORSCHLAG DGB'!$B$5-AL10,0))</f>
        <v/>
      </c>
      <c r="AN10" s="2" t="str">
        <f t="shared" si="10"/>
        <v/>
      </c>
      <c r="AO10" s="26"/>
      <c r="AP10" s="2">
        <f t="shared" si="11"/>
        <v>23664</v>
      </c>
      <c r="AQ10" s="2">
        <f t="shared" si="12"/>
        <v>1524</v>
      </c>
      <c r="AR10" s="2">
        <f t="shared" si="13"/>
        <v>25188</v>
      </c>
      <c r="AS10" s="2"/>
      <c r="AT10" s="2">
        <f>IF(Z10="","",(Z10*12+AD10*12+AH10*12)/C10)</f>
        <v>657.33333333333337</v>
      </c>
      <c r="AU10" s="2">
        <f>IF(Z10="","",(AB10*12+AF10*12+AJ10*12)/$C10)</f>
        <v>699.66666666666663</v>
      </c>
    </row>
    <row r="11" spans="1:51" x14ac:dyDescent="0.25">
      <c r="A11" t="s">
        <v>3</v>
      </c>
      <c r="B11" s="42" t="s">
        <v>247</v>
      </c>
      <c r="C11" s="3">
        <v>36</v>
      </c>
      <c r="D11" s="2">
        <v>713</v>
      </c>
      <c r="E11" s="14">
        <f>IF(D11="","",IF(D11&lt;'VORSCHLAG DGB'!$B$2,'VORSCHLAG DGB'!B$2-D11,0))</f>
        <v>0</v>
      </c>
      <c r="F11" s="14">
        <f t="shared" si="0"/>
        <v>713</v>
      </c>
      <c r="G11" s="17"/>
      <c r="H11" s="14">
        <v>756</v>
      </c>
      <c r="I11" s="14">
        <f>IF(H11="","",IF(H11&lt;'VORSCHLAG DGB'!$B$3,'VORSCHLAG DGB'!$B$3-H11,0))</f>
        <v>0</v>
      </c>
      <c r="J11" s="14">
        <f t="shared" si="1"/>
        <v>756</v>
      </c>
      <c r="K11" s="17"/>
      <c r="L11" s="14">
        <v>832</v>
      </c>
      <c r="M11" s="14">
        <f>IF(L11="","",IF(L11&lt;'VORSCHLAG DGB'!$B$4,'VORSCHLAG DGB'!$B$4-L11,0))</f>
        <v>0</v>
      </c>
      <c r="N11" s="14">
        <f t="shared" si="2"/>
        <v>832</v>
      </c>
      <c r="O11" s="17"/>
      <c r="P11" s="14"/>
      <c r="Q11" s="14" t="str">
        <f>IF(P11="","",IF(P11="","",IF(P11&lt;'VORSCHLAG DGB'!$B$5,'VORSCHLAG DGB'!$B$5-P11,0)))</f>
        <v/>
      </c>
      <c r="R11" s="14" t="str">
        <f t="shared" si="3"/>
        <v/>
      </c>
      <c r="S11" s="17"/>
      <c r="T11" s="2">
        <f t="shared" si="4"/>
        <v>27612</v>
      </c>
      <c r="U11" s="2" t="str">
        <f t="shared" si="5"/>
        <v/>
      </c>
      <c r="V11" s="2">
        <f t="shared" si="6"/>
        <v>27612</v>
      </c>
      <c r="W11" s="2">
        <f>(D11*12+H11*12+L11*12)/36</f>
        <v>767</v>
      </c>
      <c r="X11" s="2">
        <f>(F11*12+J11*12+N11*12)/$C11</f>
        <v>767</v>
      </c>
      <c r="Y11" s="23"/>
      <c r="Z11" s="2">
        <v>623</v>
      </c>
      <c r="AA11" s="2">
        <f>IF(Z11="","",IF(Z11&lt;'VORSCHLAG DGB'!$B$2,'VORSCHLAG DGB'!$B$2-Z11,0))</f>
        <v>12</v>
      </c>
      <c r="AB11" s="2">
        <f t="shared" si="7"/>
        <v>635</v>
      </c>
      <c r="AC11" s="26"/>
      <c r="AD11" s="2">
        <v>655</v>
      </c>
      <c r="AE11" s="2">
        <f>IF(AD11="","",IF(AD11&lt;'VORSCHLAG DGB'!$B$3,'VORSCHLAG DGB'!$B$3-AD11,0))</f>
        <v>41</v>
      </c>
      <c r="AF11" s="2">
        <f t="shared" si="8"/>
        <v>696</v>
      </c>
      <c r="AG11" s="26"/>
      <c r="AH11" s="2">
        <v>694</v>
      </c>
      <c r="AI11" s="2">
        <f>IF(AH11="","",IF(AH11&lt;'VORSCHLAG DGB'!$B$4,'VORSCHLAG DGB'!$B$4-AH11,0))</f>
        <v>74</v>
      </c>
      <c r="AJ11" s="2">
        <f t="shared" si="9"/>
        <v>768</v>
      </c>
      <c r="AK11" s="26"/>
      <c r="AL11" s="2"/>
      <c r="AM11" s="2" t="str">
        <f>IF(AL11="","",IF(AL11&lt;'VORSCHLAG DGB'!$B$5,'VORSCHLAG DGB'!$B$5-AL11,0))</f>
        <v/>
      </c>
      <c r="AN11" s="2" t="str">
        <f t="shared" si="10"/>
        <v/>
      </c>
      <c r="AO11" s="26"/>
      <c r="AP11" s="2">
        <f t="shared" si="11"/>
        <v>23664</v>
      </c>
      <c r="AQ11" s="2">
        <f t="shared" si="12"/>
        <v>1524</v>
      </c>
      <c r="AR11" s="2">
        <f t="shared" si="13"/>
        <v>25188</v>
      </c>
      <c r="AS11" s="2"/>
      <c r="AT11" s="2">
        <f>IF(Z11="","",(Z11*12+AD11*12+AH11*12)/C11)</f>
        <v>657.33333333333337</v>
      </c>
      <c r="AU11" s="2">
        <f>IF(Z11="","",(AB11*12+AF11*12+AJ11*12)/$C11)</f>
        <v>699.66666666666663</v>
      </c>
    </row>
    <row r="12" spans="1:51" x14ac:dyDescent="0.25">
      <c r="A12" t="s">
        <v>4</v>
      </c>
      <c r="B12" s="42" t="s">
        <v>247</v>
      </c>
      <c r="C12" s="3">
        <v>36</v>
      </c>
      <c r="D12" s="2">
        <v>500</v>
      </c>
      <c r="E12" s="14">
        <f>IF(D12="","",IF(D12&lt;'VORSCHLAG DGB'!$B$2,'VORSCHLAG DGB'!B$2-D12,0))</f>
        <v>135</v>
      </c>
      <c r="F12" s="14">
        <f t="shared" si="0"/>
        <v>635</v>
      </c>
      <c r="G12" s="17"/>
      <c r="H12" s="14">
        <v>640</v>
      </c>
      <c r="I12" s="14">
        <f>IF(H12="","",IF(H12&lt;'VORSCHLAG DGB'!$B$3,'VORSCHLAG DGB'!$B$3-H12,0))</f>
        <v>56</v>
      </c>
      <c r="J12" s="14">
        <f t="shared" si="1"/>
        <v>696</v>
      </c>
      <c r="K12" s="17"/>
      <c r="L12" s="14">
        <v>770</v>
      </c>
      <c r="M12" s="14">
        <f>IF(L12="","",IF(L12&lt;'VORSCHLAG DGB'!$B$4,'VORSCHLAG DGB'!$B$4-L12,0))</f>
        <v>0</v>
      </c>
      <c r="N12" s="14">
        <f t="shared" si="2"/>
        <v>770</v>
      </c>
      <c r="O12" s="17"/>
      <c r="P12" s="14"/>
      <c r="Q12" s="14" t="str">
        <f>IF(P12="","",IF(P12="","",IF(P12&lt;'VORSCHLAG DGB'!$B$5,'VORSCHLAG DGB'!$B$5-P12,0)))</f>
        <v/>
      </c>
      <c r="R12" s="14" t="str">
        <f t="shared" si="3"/>
        <v/>
      </c>
      <c r="S12" s="17"/>
      <c r="T12" s="2">
        <f t="shared" si="4"/>
        <v>22920</v>
      </c>
      <c r="U12" s="2">
        <f t="shared" si="5"/>
        <v>2292</v>
      </c>
      <c r="V12" s="2">
        <f t="shared" si="6"/>
        <v>25212</v>
      </c>
      <c r="W12" s="2">
        <f>(D12*12+H12*12+L12*12)/36</f>
        <v>636.66666666666663</v>
      </c>
      <c r="X12" s="2">
        <f>(F12*12+J12*12+N12*12)/$C12</f>
        <v>700.33333333333337</v>
      </c>
      <c r="Y12" s="23"/>
      <c r="Z12" s="2">
        <v>500</v>
      </c>
      <c r="AA12" s="2">
        <f>IF(Z12="","",IF(Z12&lt;'VORSCHLAG DGB'!$B$2,'VORSCHLAG DGB'!$B$2-Z12,0))</f>
        <v>135</v>
      </c>
      <c r="AB12" s="2">
        <f t="shared" si="7"/>
        <v>635</v>
      </c>
      <c r="AC12" s="26"/>
      <c r="AD12" s="2">
        <v>640</v>
      </c>
      <c r="AE12" s="2">
        <f>IF(AD12="","",IF(AD12&lt;'VORSCHLAG DGB'!$B$3,'VORSCHLAG DGB'!$B$3-AD12,0))</f>
        <v>56</v>
      </c>
      <c r="AF12" s="2">
        <f t="shared" si="8"/>
        <v>696</v>
      </c>
      <c r="AG12" s="26"/>
      <c r="AH12" s="2">
        <v>770</v>
      </c>
      <c r="AI12" s="2">
        <f>IF(AH12="","",IF(AH12&lt;'VORSCHLAG DGB'!$B$4,'VORSCHLAG DGB'!$B$4-AH12,0))</f>
        <v>0</v>
      </c>
      <c r="AJ12" s="2">
        <f t="shared" si="9"/>
        <v>770</v>
      </c>
      <c r="AK12" s="26"/>
      <c r="AL12" s="2"/>
      <c r="AM12" s="2" t="str">
        <f>IF(AL12="","",IF(AL12&lt;'VORSCHLAG DGB'!$B$5,'VORSCHLAG DGB'!$B$5-AL12,0))</f>
        <v/>
      </c>
      <c r="AN12" s="2" t="str">
        <f t="shared" si="10"/>
        <v/>
      </c>
      <c r="AO12" s="26"/>
      <c r="AP12" s="2">
        <f t="shared" si="11"/>
        <v>22920</v>
      </c>
      <c r="AQ12" s="2">
        <f t="shared" si="12"/>
        <v>2292</v>
      </c>
      <c r="AR12" s="2">
        <f t="shared" si="13"/>
        <v>25212</v>
      </c>
      <c r="AS12" s="2"/>
      <c r="AT12" s="2">
        <f>IF(Z12="","",(Z12*12+AD12*12+AH12*12)/C12)</f>
        <v>636.66666666666663</v>
      </c>
      <c r="AU12" s="2">
        <f>IF(Z12="","",(AB12*12+AF12*12+AJ12*12)/$C12)</f>
        <v>700.33333333333337</v>
      </c>
    </row>
    <row r="13" spans="1:51" x14ac:dyDescent="0.25">
      <c r="A13" t="s">
        <v>5</v>
      </c>
      <c r="B13" s="42" t="s">
        <v>246</v>
      </c>
      <c r="C13" s="3">
        <v>36</v>
      </c>
      <c r="D13" s="2">
        <v>973</v>
      </c>
      <c r="E13" s="14">
        <f>IF(D13="","",IF(D13&lt;'VORSCHLAG DGB'!$B$2,'VORSCHLAG DGB'!B$2-D13,0))</f>
        <v>0</v>
      </c>
      <c r="F13" s="14">
        <f t="shared" si="0"/>
        <v>973</v>
      </c>
      <c r="G13" s="17"/>
      <c r="H13" s="14">
        <v>1030</v>
      </c>
      <c r="I13" s="14">
        <f>IF(H13="","",IF(H13&lt;'VORSCHLAG DGB'!$B$3,'VORSCHLAG DGB'!$B$3-H13,0))</f>
        <v>0</v>
      </c>
      <c r="J13" s="14">
        <f t="shared" si="1"/>
        <v>1030</v>
      </c>
      <c r="K13" s="17"/>
      <c r="L13" s="14">
        <v>1093</v>
      </c>
      <c r="M13" s="14">
        <f>IF(L13="","",IF(L13&lt;'VORSCHLAG DGB'!$B$4,'VORSCHLAG DGB'!$B$4-L13,0))</f>
        <v>0</v>
      </c>
      <c r="N13" s="14">
        <f t="shared" si="2"/>
        <v>1093</v>
      </c>
      <c r="O13" s="17"/>
      <c r="P13" s="14"/>
      <c r="Q13" s="14" t="str">
        <f>IF(P13="","",IF(P13="","",IF(P13&lt;'VORSCHLAG DGB'!$B$5,'VORSCHLAG DGB'!$B$5-P13,0)))</f>
        <v/>
      </c>
      <c r="R13" s="14" t="str">
        <f t="shared" si="3"/>
        <v/>
      </c>
      <c r="S13" s="17"/>
      <c r="T13" s="2">
        <f t="shared" si="4"/>
        <v>37152</v>
      </c>
      <c r="U13" s="2" t="str">
        <f t="shared" si="5"/>
        <v/>
      </c>
      <c r="V13" s="2">
        <f t="shared" si="6"/>
        <v>37152</v>
      </c>
      <c r="W13" s="2">
        <f>(D13*12+H13*12+L13*12)/36</f>
        <v>1032</v>
      </c>
      <c r="X13" s="2">
        <f>(F13*12+J13*12+N13*12)/$C13</f>
        <v>1032</v>
      </c>
      <c r="Y13" s="23"/>
      <c r="Z13" s="2">
        <v>973</v>
      </c>
      <c r="AA13" s="2">
        <f>IF(Z13="","",IF(Z13&lt;'VORSCHLAG DGB'!$B$2,'VORSCHLAG DGB'!$B$2-Z13,0))</f>
        <v>0</v>
      </c>
      <c r="AB13" s="2">
        <f t="shared" si="7"/>
        <v>973</v>
      </c>
      <c r="AC13" s="26"/>
      <c r="AD13" s="2">
        <v>1030</v>
      </c>
      <c r="AE13" s="2">
        <f>IF(AD13="","",IF(AD13&lt;'VORSCHLAG DGB'!$B$3,'VORSCHLAG DGB'!$B$3-AD13,0))</f>
        <v>0</v>
      </c>
      <c r="AF13" s="2">
        <f t="shared" si="8"/>
        <v>1030</v>
      </c>
      <c r="AG13" s="26"/>
      <c r="AH13" s="2">
        <v>1093</v>
      </c>
      <c r="AI13" s="2">
        <f>IF(AH13="","",IF(AH13&lt;'VORSCHLAG DGB'!$B$4,'VORSCHLAG DGB'!$B$4-AH13,0))</f>
        <v>0</v>
      </c>
      <c r="AJ13" s="2">
        <f t="shared" si="9"/>
        <v>1093</v>
      </c>
      <c r="AK13" s="26"/>
      <c r="AL13" s="2"/>
      <c r="AM13" s="2" t="str">
        <f>IF(AL13="","",IF(AL13&lt;'VORSCHLAG DGB'!$B$5,'VORSCHLAG DGB'!$B$5-AL13,0))</f>
        <v/>
      </c>
      <c r="AN13" s="2" t="str">
        <f t="shared" si="10"/>
        <v/>
      </c>
      <c r="AO13" s="26"/>
      <c r="AP13" s="2">
        <f t="shared" si="11"/>
        <v>37152</v>
      </c>
      <c r="AQ13" s="2" t="str">
        <f t="shared" si="12"/>
        <v/>
      </c>
      <c r="AR13" s="2">
        <f t="shared" si="13"/>
        <v>37152</v>
      </c>
      <c r="AS13" s="2"/>
      <c r="AT13" s="2">
        <f>IF(Z13="","",(Z13*12+AD13*12+AH13*12)/C13)</f>
        <v>1032</v>
      </c>
      <c r="AU13" s="2">
        <f>IF(Z13="","",(AB13*12+AF13*12+AJ13*12)/$C13)</f>
        <v>1032</v>
      </c>
    </row>
    <row r="14" spans="1:51" x14ac:dyDescent="0.25">
      <c r="A14" t="s">
        <v>6</v>
      </c>
      <c r="B14" s="42" t="s">
        <v>246</v>
      </c>
      <c r="C14" s="3">
        <v>36</v>
      </c>
      <c r="D14" s="2">
        <v>795</v>
      </c>
      <c r="E14" s="14">
        <f>IF(D14="","",IF(D14&lt;'VORSCHLAG DGB'!$B$2,'VORSCHLAG DGB'!B$2-D14,0))</f>
        <v>0</v>
      </c>
      <c r="F14" s="14">
        <f t="shared" si="0"/>
        <v>795</v>
      </c>
      <c r="G14" s="17"/>
      <c r="H14" s="14">
        <v>918</v>
      </c>
      <c r="I14" s="14">
        <f>IF(H14="","",IF(H14&lt;'VORSCHLAG DGB'!$B$3,'VORSCHLAG DGB'!$B$3-H14,0))</f>
        <v>0</v>
      </c>
      <c r="J14" s="14">
        <f t="shared" si="1"/>
        <v>918</v>
      </c>
      <c r="K14" s="17"/>
      <c r="L14" s="14">
        <v>1058</v>
      </c>
      <c r="M14" s="14">
        <f>IF(L14="","",IF(L14&lt;'VORSCHLAG DGB'!$B$4,'VORSCHLAG DGB'!$B$4-L14,0))</f>
        <v>0</v>
      </c>
      <c r="N14" s="14">
        <f t="shared" si="2"/>
        <v>1058</v>
      </c>
      <c r="O14" s="17"/>
      <c r="P14" s="14"/>
      <c r="Q14" s="14" t="str">
        <f>IF(P14="","",IF(P14="","",IF(P14&lt;'VORSCHLAG DGB'!$B$5,'VORSCHLAG DGB'!$B$5-P14,0)))</f>
        <v/>
      </c>
      <c r="R14" s="14" t="str">
        <f t="shared" si="3"/>
        <v/>
      </c>
      <c r="S14" s="17"/>
      <c r="T14" s="2">
        <f t="shared" si="4"/>
        <v>33252</v>
      </c>
      <c r="U14" s="2" t="str">
        <f t="shared" si="5"/>
        <v/>
      </c>
      <c r="V14" s="2">
        <f t="shared" si="6"/>
        <v>33252</v>
      </c>
      <c r="W14" s="2">
        <f>(D14*12+H14*12+L14*12)/36</f>
        <v>923.66666666666663</v>
      </c>
      <c r="X14" s="2">
        <f>(F14*12+J14*12+N14*12)/$C14</f>
        <v>923.66666666666663</v>
      </c>
      <c r="Y14" s="23"/>
      <c r="Z14" s="2">
        <v>636</v>
      </c>
      <c r="AA14" s="2">
        <f>IF(Z14="","",IF(Z14&lt;'VORSCHLAG DGB'!$B$2,'VORSCHLAG DGB'!$B$2-Z14,0))</f>
        <v>0</v>
      </c>
      <c r="AB14" s="2">
        <f t="shared" si="7"/>
        <v>636</v>
      </c>
      <c r="AC14" s="26"/>
      <c r="AD14" s="2">
        <v>711</v>
      </c>
      <c r="AE14" s="2">
        <f>IF(AD14="","",IF(AD14&lt;'VORSCHLAG DGB'!$B$3,'VORSCHLAG DGB'!$B$3-AD14,0))</f>
        <v>0</v>
      </c>
      <c r="AF14" s="2">
        <f t="shared" si="8"/>
        <v>711</v>
      </c>
      <c r="AG14" s="26"/>
      <c r="AH14" s="2">
        <v>822</v>
      </c>
      <c r="AI14" s="2">
        <f>IF(AH14="","",IF(AH14&lt;'VORSCHLAG DGB'!$B$4,'VORSCHLAG DGB'!$B$4-AH14,0))</f>
        <v>0</v>
      </c>
      <c r="AJ14" s="2">
        <f t="shared" si="9"/>
        <v>822</v>
      </c>
      <c r="AK14" s="26"/>
      <c r="AL14" s="2"/>
      <c r="AM14" s="2" t="str">
        <f>IF(AL14="","",IF(AL14&lt;'VORSCHLAG DGB'!$B$5,'VORSCHLAG DGB'!$B$5-AL14,0))</f>
        <v/>
      </c>
      <c r="AN14" s="2" t="str">
        <f t="shared" si="10"/>
        <v/>
      </c>
      <c r="AO14" s="26"/>
      <c r="AP14" s="2">
        <f t="shared" si="11"/>
        <v>26028</v>
      </c>
      <c r="AQ14" s="2" t="str">
        <f t="shared" si="12"/>
        <v/>
      </c>
      <c r="AR14" s="2">
        <f t="shared" si="13"/>
        <v>26028</v>
      </c>
      <c r="AS14" s="2"/>
      <c r="AT14" s="2">
        <f>IF(Z14="","",(Z14*12+AD14*12+AH14*12)/C14)</f>
        <v>723</v>
      </c>
      <c r="AU14" s="2">
        <f>IF(Z14="","",(AB14*12+AF14*12+AJ14*12)/$C14)</f>
        <v>723</v>
      </c>
    </row>
    <row r="15" spans="1:51" x14ac:dyDescent="0.25">
      <c r="A15" t="s">
        <v>7</v>
      </c>
      <c r="B15" s="42" t="s">
        <v>247</v>
      </c>
      <c r="C15" s="3">
        <v>24</v>
      </c>
      <c r="D15" s="2">
        <v>600</v>
      </c>
      <c r="E15" s="14">
        <f>IF(D15="","",IF(D15&lt;'VORSCHLAG DGB'!$B$2,'VORSCHLAG DGB'!B$2-D15,0))</f>
        <v>35</v>
      </c>
      <c r="F15" s="14">
        <f t="shared" si="0"/>
        <v>635</v>
      </c>
      <c r="G15" s="17"/>
      <c r="H15" s="14">
        <v>660</v>
      </c>
      <c r="I15" s="14">
        <f>IF(H15="","",IF(H15&lt;'VORSCHLAG DGB'!$B$3,'VORSCHLAG DGB'!$B$3-H15,0))</f>
        <v>36</v>
      </c>
      <c r="J15" s="14">
        <f t="shared" si="1"/>
        <v>696</v>
      </c>
      <c r="K15" s="17"/>
      <c r="L15" s="14"/>
      <c r="M15" s="14" t="str">
        <f>IF(L15="","",IF(L15&lt;'VORSCHLAG DGB'!$B$4,'VORSCHLAG DGB'!$B$4-L15,0))</f>
        <v/>
      </c>
      <c r="N15" s="14" t="str">
        <f t="shared" si="2"/>
        <v/>
      </c>
      <c r="O15" s="17"/>
      <c r="P15" s="14"/>
      <c r="Q15" s="14" t="str">
        <f>IF(P15="","",IF(P15="","",IF(P15&lt;'VORSCHLAG DGB'!$B$5,'VORSCHLAG DGB'!$B$5-P15,0)))</f>
        <v/>
      </c>
      <c r="R15" s="14" t="str">
        <f t="shared" si="3"/>
        <v/>
      </c>
      <c r="S15" s="17"/>
      <c r="T15" s="2">
        <f t="shared" si="4"/>
        <v>15120</v>
      </c>
      <c r="U15" s="2">
        <f t="shared" si="5"/>
        <v>852</v>
      </c>
      <c r="V15" s="2">
        <f t="shared" si="6"/>
        <v>15972</v>
      </c>
      <c r="W15" s="2">
        <f>(D15*12+H15*12)/C15</f>
        <v>630</v>
      </c>
      <c r="X15" s="2">
        <f>IF(F15="","",(F15*12+J15*12)/$C15)</f>
        <v>665.5</v>
      </c>
      <c r="Y15" s="23"/>
      <c r="Z15" s="2">
        <v>600</v>
      </c>
      <c r="AA15" s="2">
        <f>IF(Z15="","",IF(Z15&lt;'VORSCHLAG DGB'!$B$2,'VORSCHLAG DGB'!$B$2-Z15,0))</f>
        <v>35</v>
      </c>
      <c r="AB15" s="2">
        <f t="shared" si="7"/>
        <v>635</v>
      </c>
      <c r="AC15" s="26"/>
      <c r="AD15" s="2">
        <v>660</v>
      </c>
      <c r="AE15" s="2">
        <f>IF(AD15="","",IF(AD15&lt;'VORSCHLAG DGB'!$B$3,'VORSCHLAG DGB'!$B$3-AD15,0))</f>
        <v>36</v>
      </c>
      <c r="AF15" s="2">
        <f t="shared" si="8"/>
        <v>696</v>
      </c>
      <c r="AG15" s="26"/>
      <c r="AH15" s="2"/>
      <c r="AI15" s="2" t="str">
        <f>IF(AH15="","",IF(AH15&lt;'VORSCHLAG DGB'!$B$4,'VORSCHLAG DGB'!$B$4-AH15,0))</f>
        <v/>
      </c>
      <c r="AJ15" s="2" t="str">
        <f t="shared" si="9"/>
        <v/>
      </c>
      <c r="AK15" s="26"/>
      <c r="AL15" s="2"/>
      <c r="AM15" s="2" t="str">
        <f>IF(AL15="","",IF(AL15&lt;'VORSCHLAG DGB'!$B$5,'VORSCHLAG DGB'!$B$5-AL15,0))</f>
        <v/>
      </c>
      <c r="AN15" s="2" t="str">
        <f t="shared" si="10"/>
        <v/>
      </c>
      <c r="AO15" s="26"/>
      <c r="AP15" s="2">
        <f t="shared" si="11"/>
        <v>15120</v>
      </c>
      <c r="AQ15" s="2">
        <f t="shared" si="12"/>
        <v>432</v>
      </c>
      <c r="AR15" s="2">
        <f t="shared" si="13"/>
        <v>15552</v>
      </c>
      <c r="AS15" s="2"/>
      <c r="AT15" s="2">
        <f>IF(Z15="","",(Z15*12+AD15*12)/C15)</f>
        <v>630</v>
      </c>
      <c r="AU15" s="2">
        <f>IF(Z15="","",(Z15*12+AF15*12)/$C15)</f>
        <v>648</v>
      </c>
    </row>
    <row r="16" spans="1:51" x14ac:dyDescent="0.25">
      <c r="A16" t="s">
        <v>8</v>
      </c>
      <c r="B16" s="42" t="s">
        <v>246</v>
      </c>
      <c r="C16" s="3">
        <v>36</v>
      </c>
      <c r="D16" s="2">
        <v>768</v>
      </c>
      <c r="E16" s="14">
        <f>IF(D16="","",IF(D16&lt;'VORSCHLAG DGB'!$B$2,'VORSCHLAG DGB'!B$2-D16,0))</f>
        <v>0</v>
      </c>
      <c r="F16" s="14">
        <f t="shared" si="0"/>
        <v>768</v>
      </c>
      <c r="G16" s="17"/>
      <c r="H16" s="14">
        <v>995</v>
      </c>
      <c r="I16" s="14">
        <f>IF(H16="","",IF(H16&lt;'VORSCHLAG DGB'!$B$3,'VORSCHLAG DGB'!$B$3-H16,0))</f>
        <v>0</v>
      </c>
      <c r="J16" s="14">
        <f t="shared" si="1"/>
        <v>995</v>
      </c>
      <c r="K16" s="17"/>
      <c r="L16" s="14">
        <v>1272</v>
      </c>
      <c r="M16" s="14">
        <f>IF(L16="","",IF(L16&lt;'VORSCHLAG DGB'!$B$4,'VORSCHLAG DGB'!$B$4-L16,0))</f>
        <v>0</v>
      </c>
      <c r="N16" s="14">
        <f t="shared" si="2"/>
        <v>1272</v>
      </c>
      <c r="O16" s="17"/>
      <c r="P16" s="14"/>
      <c r="Q16" s="14" t="str">
        <f>IF(P16="","",IF(P16="","",IF(P16&lt;'VORSCHLAG DGB'!$B$5,'VORSCHLAG DGB'!$B$5-P16,0)))</f>
        <v/>
      </c>
      <c r="R16" s="14" t="str">
        <f t="shared" si="3"/>
        <v/>
      </c>
      <c r="S16" s="17"/>
      <c r="T16" s="2">
        <f t="shared" si="4"/>
        <v>36420</v>
      </c>
      <c r="U16" s="2" t="str">
        <f t="shared" si="5"/>
        <v/>
      </c>
      <c r="V16" s="2">
        <f t="shared" si="6"/>
        <v>36420</v>
      </c>
      <c r="W16" s="2">
        <f t="shared" ref="W16:W21" si="14">(D16*12+H16*12+L16*12)/36</f>
        <v>1011.6666666666666</v>
      </c>
      <c r="X16" s="2">
        <f t="shared" ref="X16:X21" si="15">(F16*12+J16*12+N16*12)/$C16</f>
        <v>1011.6666666666666</v>
      </c>
      <c r="Y16" s="23"/>
      <c r="Z16" s="2">
        <v>695</v>
      </c>
      <c r="AA16" s="2">
        <f>IF(Z16="","",IF(Z16&lt;'VORSCHLAG DGB'!$B$2,'VORSCHLAG DGB'!$B$2-Z16,0))</f>
        <v>0</v>
      </c>
      <c r="AB16" s="2">
        <f t="shared" si="7"/>
        <v>695</v>
      </c>
      <c r="AC16" s="26"/>
      <c r="AD16" s="2">
        <v>813</v>
      </c>
      <c r="AE16" s="2">
        <f>IF(AD16="","",IF(AD16&lt;'VORSCHLAG DGB'!$B$3,'VORSCHLAG DGB'!$B$3-AD16,0))</f>
        <v>0</v>
      </c>
      <c r="AF16" s="2">
        <f t="shared" si="8"/>
        <v>813</v>
      </c>
      <c r="AG16" s="26"/>
      <c r="AH16" s="2">
        <v>1040</v>
      </c>
      <c r="AI16" s="2">
        <f>IF(AH16="","",IF(AH16&lt;'VORSCHLAG DGB'!$B$4,'VORSCHLAG DGB'!$B$4-AH16,0))</f>
        <v>0</v>
      </c>
      <c r="AJ16" s="2">
        <f t="shared" si="9"/>
        <v>1040</v>
      </c>
      <c r="AK16" s="26"/>
      <c r="AL16" s="2"/>
      <c r="AM16" s="2" t="str">
        <f>IF(AL16="","",IF(AL16&lt;'VORSCHLAG DGB'!$B$5,'VORSCHLAG DGB'!$B$5-AL16,0))</f>
        <v/>
      </c>
      <c r="AN16" s="2" t="str">
        <f t="shared" si="10"/>
        <v/>
      </c>
      <c r="AO16" s="26"/>
      <c r="AP16" s="2">
        <f t="shared" si="11"/>
        <v>30576</v>
      </c>
      <c r="AQ16" s="2" t="str">
        <f t="shared" si="12"/>
        <v/>
      </c>
      <c r="AR16" s="2">
        <f t="shared" si="13"/>
        <v>30576</v>
      </c>
      <c r="AS16" s="2"/>
      <c r="AT16" s="2">
        <f t="shared" ref="AT16:AT21" si="16">IF(Z16="","",(Z16*12+AD16*12+AH16*12)/C16)</f>
        <v>849.33333333333337</v>
      </c>
      <c r="AU16" s="2">
        <f t="shared" ref="AU16:AU21" si="17">IF(Z16="","",(AB16*12+AF16*12+AJ16*12)/$C16)</f>
        <v>849.33333333333337</v>
      </c>
    </row>
    <row r="17" spans="1:47" x14ac:dyDescent="0.25">
      <c r="A17" t="s">
        <v>9</v>
      </c>
      <c r="B17" s="42" t="s">
        <v>246</v>
      </c>
      <c r="C17" s="3">
        <v>36</v>
      </c>
      <c r="D17" s="2">
        <v>768</v>
      </c>
      <c r="E17" s="14">
        <f>IF(D17="","",IF(D17&lt;'VORSCHLAG DGB'!$B$2,'VORSCHLAG DGB'!B$2-D17,0))</f>
        <v>0</v>
      </c>
      <c r="F17" s="14">
        <f t="shared" si="0"/>
        <v>768</v>
      </c>
      <c r="G17" s="17"/>
      <c r="H17" s="14">
        <v>875</v>
      </c>
      <c r="I17" s="14">
        <f>IF(H17="","",IF(H17&lt;'VORSCHLAG DGB'!$B$3,'VORSCHLAG DGB'!$B$3-H17,0))</f>
        <v>0</v>
      </c>
      <c r="J17" s="14">
        <f t="shared" si="1"/>
        <v>875</v>
      </c>
      <c r="K17" s="17"/>
      <c r="L17" s="14">
        <v>985</v>
      </c>
      <c r="M17" s="14">
        <f>IF(L17="","",IF(L17&lt;'VORSCHLAG DGB'!$B$4,'VORSCHLAG DGB'!$B$4-L17,0))</f>
        <v>0</v>
      </c>
      <c r="N17" s="14">
        <f t="shared" si="2"/>
        <v>985</v>
      </c>
      <c r="O17" s="17"/>
      <c r="P17" s="14"/>
      <c r="Q17" s="14" t="str">
        <f>IF(P17="","",IF(P17="","",IF(P17&lt;'VORSCHLAG DGB'!$B$5,'VORSCHLAG DGB'!$B$5-P17,0)))</f>
        <v/>
      </c>
      <c r="R17" s="14" t="str">
        <f t="shared" si="3"/>
        <v/>
      </c>
      <c r="S17" s="17"/>
      <c r="T17" s="2">
        <f t="shared" si="4"/>
        <v>31536</v>
      </c>
      <c r="U17" s="2" t="str">
        <f t="shared" si="5"/>
        <v/>
      </c>
      <c r="V17" s="2">
        <f t="shared" si="6"/>
        <v>31536</v>
      </c>
      <c r="W17" s="2">
        <f t="shared" si="14"/>
        <v>876</v>
      </c>
      <c r="X17" s="2">
        <f t="shared" si="15"/>
        <v>876</v>
      </c>
      <c r="Y17" s="23"/>
      <c r="Z17" s="2">
        <v>826</v>
      </c>
      <c r="AA17" s="2">
        <f>IF(Z17="","",IF(Z17&lt;'VORSCHLAG DGB'!$B$2,'VORSCHLAG DGB'!$B$2-Z17,0))</f>
        <v>0</v>
      </c>
      <c r="AB17" s="2">
        <f t="shared" si="7"/>
        <v>826</v>
      </c>
      <c r="AC17" s="26"/>
      <c r="AD17" s="2">
        <v>890</v>
      </c>
      <c r="AE17" s="2">
        <f>IF(AD17="","",IF(AD17&lt;'VORSCHLAG DGB'!$B$3,'VORSCHLAG DGB'!$B$3-AD17,0))</f>
        <v>0</v>
      </c>
      <c r="AF17" s="2">
        <f t="shared" si="8"/>
        <v>890</v>
      </c>
      <c r="AG17" s="26"/>
      <c r="AH17" s="2">
        <v>957</v>
      </c>
      <c r="AI17" s="2">
        <f>IF(AH17="","",IF(AH17&lt;'VORSCHLAG DGB'!$B$4,'VORSCHLAG DGB'!$B$4-AH17,0))</f>
        <v>0</v>
      </c>
      <c r="AJ17" s="2">
        <f t="shared" si="9"/>
        <v>957</v>
      </c>
      <c r="AK17" s="26"/>
      <c r="AL17" s="2"/>
      <c r="AM17" s="2" t="str">
        <f>IF(AL17="","",IF(AL17&lt;'VORSCHLAG DGB'!$B$5,'VORSCHLAG DGB'!$B$5-AL17,0))</f>
        <v/>
      </c>
      <c r="AN17" s="2" t="str">
        <f t="shared" si="10"/>
        <v/>
      </c>
      <c r="AO17" s="26"/>
      <c r="AP17" s="2">
        <f t="shared" si="11"/>
        <v>32076</v>
      </c>
      <c r="AQ17" s="2" t="str">
        <f t="shared" si="12"/>
        <v/>
      </c>
      <c r="AR17" s="2">
        <f t="shared" si="13"/>
        <v>32076</v>
      </c>
      <c r="AS17" s="2"/>
      <c r="AT17" s="2">
        <f t="shared" si="16"/>
        <v>891</v>
      </c>
      <c r="AU17" s="2">
        <f t="shared" si="17"/>
        <v>891</v>
      </c>
    </row>
    <row r="18" spans="1:47" x14ac:dyDescent="0.25">
      <c r="A18" t="s">
        <v>10</v>
      </c>
      <c r="B18" s="42" t="s">
        <v>246</v>
      </c>
      <c r="C18" s="3">
        <v>36</v>
      </c>
      <c r="D18" s="2">
        <v>793</v>
      </c>
      <c r="E18" s="14">
        <f>IF(D18="","",IF(D18&lt;'VORSCHLAG DGB'!$B$2,'VORSCHLAG DGB'!B$2-D18,0))</f>
        <v>0</v>
      </c>
      <c r="F18" s="14">
        <f t="shared" si="0"/>
        <v>793</v>
      </c>
      <c r="G18" s="17"/>
      <c r="H18" s="14">
        <v>852</v>
      </c>
      <c r="I18" s="14">
        <f>IF(H18="","",IF(H18&lt;'VORSCHLAG DGB'!$B$3,'VORSCHLAG DGB'!$B$3-H18,0))</f>
        <v>0</v>
      </c>
      <c r="J18" s="14">
        <f t="shared" si="1"/>
        <v>852</v>
      </c>
      <c r="K18" s="17"/>
      <c r="L18" s="14">
        <v>910</v>
      </c>
      <c r="M18" s="14">
        <f>IF(L18="","",IF(L18&lt;'VORSCHLAG DGB'!$B$4,'VORSCHLAG DGB'!$B$4-L18,0))</f>
        <v>0</v>
      </c>
      <c r="N18" s="14">
        <f t="shared" si="2"/>
        <v>910</v>
      </c>
      <c r="O18" s="17"/>
      <c r="P18" s="14"/>
      <c r="Q18" s="14" t="str">
        <f>IF(P18="","",IF(P18="","",IF(P18&lt;'VORSCHLAG DGB'!$B$5,'VORSCHLAG DGB'!$B$5-P18,0)))</f>
        <v/>
      </c>
      <c r="R18" s="14" t="str">
        <f t="shared" si="3"/>
        <v/>
      </c>
      <c r="S18" s="17"/>
      <c r="T18" s="2">
        <f t="shared" si="4"/>
        <v>30660</v>
      </c>
      <c r="U18" s="2" t="str">
        <f t="shared" si="5"/>
        <v/>
      </c>
      <c r="V18" s="2">
        <f t="shared" si="6"/>
        <v>30660</v>
      </c>
      <c r="W18" s="2">
        <f t="shared" si="14"/>
        <v>851.66666666666663</v>
      </c>
      <c r="X18" s="2">
        <f t="shared" si="15"/>
        <v>851.66666666666663</v>
      </c>
      <c r="Y18" s="23"/>
      <c r="Z18" s="2">
        <v>729</v>
      </c>
      <c r="AA18" s="2">
        <f>IF(Z18="","",IF(Z18&lt;'VORSCHLAG DGB'!$B$2,'VORSCHLAG DGB'!$B$2-Z18,0))</f>
        <v>0</v>
      </c>
      <c r="AB18" s="2">
        <f t="shared" si="7"/>
        <v>729</v>
      </c>
      <c r="AC18" s="26"/>
      <c r="AD18" s="2">
        <v>780</v>
      </c>
      <c r="AE18" s="2">
        <f>IF(AD18="","",IF(AD18&lt;'VORSCHLAG DGB'!$B$3,'VORSCHLAG DGB'!$B$3-AD18,0))</f>
        <v>0</v>
      </c>
      <c r="AF18" s="2">
        <f t="shared" si="8"/>
        <v>780</v>
      </c>
      <c r="AG18" s="26"/>
      <c r="AH18" s="2">
        <v>840</v>
      </c>
      <c r="AI18" s="2">
        <f>IF(AH18="","",IF(AH18&lt;'VORSCHLAG DGB'!$B$4,'VORSCHLAG DGB'!$B$4-AH18,0))</f>
        <v>0</v>
      </c>
      <c r="AJ18" s="2">
        <f t="shared" si="9"/>
        <v>840</v>
      </c>
      <c r="AK18" s="26"/>
      <c r="AL18" s="2"/>
      <c r="AM18" s="2" t="str">
        <f>IF(AL18="","",IF(AL18&lt;'VORSCHLAG DGB'!$B$5,'VORSCHLAG DGB'!$B$5-AL18,0))</f>
        <v/>
      </c>
      <c r="AN18" s="2" t="str">
        <f t="shared" si="10"/>
        <v/>
      </c>
      <c r="AO18" s="26"/>
      <c r="AP18" s="2">
        <f t="shared" si="11"/>
        <v>28188</v>
      </c>
      <c r="AQ18" s="2" t="str">
        <f t="shared" si="12"/>
        <v/>
      </c>
      <c r="AR18" s="2">
        <f t="shared" si="13"/>
        <v>28188</v>
      </c>
      <c r="AS18" s="2"/>
      <c r="AT18" s="2">
        <f t="shared" si="16"/>
        <v>783</v>
      </c>
      <c r="AU18" s="2">
        <f t="shared" si="17"/>
        <v>783</v>
      </c>
    </row>
    <row r="19" spans="1:47" x14ac:dyDescent="0.25">
      <c r="A19" t="s">
        <v>11</v>
      </c>
      <c r="B19" s="42" t="s">
        <v>247</v>
      </c>
      <c r="C19" s="3">
        <v>36</v>
      </c>
      <c r="D19" s="2">
        <v>785</v>
      </c>
      <c r="E19" s="14">
        <f>IF(D19="","",IF(D19&lt;'VORSCHLAG DGB'!$B$2,'VORSCHLAG DGB'!B$2-D19,0))</f>
        <v>0</v>
      </c>
      <c r="F19" s="14">
        <f t="shared" si="0"/>
        <v>785</v>
      </c>
      <c r="G19" s="17"/>
      <c r="H19" s="14">
        <v>1135</v>
      </c>
      <c r="I19" s="14">
        <f>IF(H19="","",IF(H19&lt;'VORSCHLAG DGB'!$B$3,'VORSCHLAG DGB'!$B$3-H19,0))</f>
        <v>0</v>
      </c>
      <c r="J19" s="14">
        <f t="shared" si="1"/>
        <v>1135</v>
      </c>
      <c r="K19" s="17"/>
      <c r="L19" s="14">
        <v>1410</v>
      </c>
      <c r="M19" s="14">
        <f>IF(L19="","",IF(L19&lt;'VORSCHLAG DGB'!$B$4,'VORSCHLAG DGB'!$B$4-L19,0))</f>
        <v>0</v>
      </c>
      <c r="N19" s="14">
        <f t="shared" si="2"/>
        <v>1410</v>
      </c>
      <c r="O19" s="17"/>
      <c r="P19" s="14"/>
      <c r="Q19" s="14" t="str">
        <f>IF(P19="","",IF(P19="","",IF(P19&lt;'VORSCHLAG DGB'!$B$5,'VORSCHLAG DGB'!$B$5-P19,0)))</f>
        <v/>
      </c>
      <c r="R19" s="14" t="str">
        <f t="shared" si="3"/>
        <v/>
      </c>
      <c r="S19" s="17"/>
      <c r="T19" s="2">
        <f t="shared" si="4"/>
        <v>39960</v>
      </c>
      <c r="U19" s="2" t="str">
        <f t="shared" si="5"/>
        <v/>
      </c>
      <c r="V19" s="2">
        <f t="shared" si="6"/>
        <v>39960</v>
      </c>
      <c r="W19" s="2">
        <f t="shared" si="14"/>
        <v>1110</v>
      </c>
      <c r="X19" s="2">
        <f t="shared" si="15"/>
        <v>1110</v>
      </c>
      <c r="Y19" s="23"/>
      <c r="Z19" s="2">
        <v>705</v>
      </c>
      <c r="AA19" s="2">
        <f>IF(Z19="","",IF(Z19&lt;'VORSCHLAG DGB'!$B$2,'VORSCHLAG DGB'!$B$2-Z19,0))</f>
        <v>0</v>
      </c>
      <c r="AB19" s="2">
        <f t="shared" si="7"/>
        <v>705</v>
      </c>
      <c r="AC19" s="26"/>
      <c r="AD19" s="2">
        <v>910</v>
      </c>
      <c r="AE19" s="2">
        <f>IF(AD19="","",IF(AD19&lt;'VORSCHLAG DGB'!$B$3,'VORSCHLAG DGB'!$B$3-AD19,0))</f>
        <v>0</v>
      </c>
      <c r="AF19" s="2">
        <f t="shared" si="8"/>
        <v>910</v>
      </c>
      <c r="AG19" s="26"/>
      <c r="AH19" s="2">
        <v>1130</v>
      </c>
      <c r="AI19" s="2">
        <f>IF(AH19="","",IF(AH19&lt;'VORSCHLAG DGB'!$B$4,'VORSCHLAG DGB'!$B$4-AH19,0))</f>
        <v>0</v>
      </c>
      <c r="AJ19" s="2">
        <f t="shared" si="9"/>
        <v>1130</v>
      </c>
      <c r="AK19" s="26"/>
      <c r="AL19" s="2"/>
      <c r="AM19" s="2" t="str">
        <f>IF(AL19="","",IF(AL19&lt;'VORSCHLAG DGB'!$B$5,'VORSCHLAG DGB'!$B$5-AL19,0))</f>
        <v/>
      </c>
      <c r="AN19" s="2" t="str">
        <f t="shared" si="10"/>
        <v/>
      </c>
      <c r="AO19" s="26"/>
      <c r="AP19" s="2">
        <f t="shared" si="11"/>
        <v>32940</v>
      </c>
      <c r="AQ19" s="2" t="str">
        <f t="shared" si="12"/>
        <v/>
      </c>
      <c r="AR19" s="2">
        <f t="shared" si="13"/>
        <v>32940</v>
      </c>
      <c r="AS19" s="2"/>
      <c r="AT19" s="2">
        <f t="shared" si="16"/>
        <v>915</v>
      </c>
      <c r="AU19" s="2">
        <f t="shared" si="17"/>
        <v>915</v>
      </c>
    </row>
    <row r="20" spans="1:47" x14ac:dyDescent="0.25">
      <c r="A20" t="s">
        <v>11</v>
      </c>
      <c r="B20" s="42" t="s">
        <v>246</v>
      </c>
      <c r="C20" s="3">
        <v>36</v>
      </c>
      <c r="D20" s="2">
        <v>785</v>
      </c>
      <c r="E20" s="14">
        <f>IF(D20="","",IF(D20&lt;'VORSCHLAG DGB'!$B$2,'VORSCHLAG DGB'!B$2-D20,0))</f>
        <v>0</v>
      </c>
      <c r="F20" s="14">
        <f t="shared" si="0"/>
        <v>785</v>
      </c>
      <c r="G20" s="17"/>
      <c r="H20" s="14">
        <v>1135</v>
      </c>
      <c r="I20" s="14">
        <f>IF(H20="","",IF(H20&lt;'VORSCHLAG DGB'!$B$3,'VORSCHLAG DGB'!$B$3-H20,0))</f>
        <v>0</v>
      </c>
      <c r="J20" s="14">
        <f t="shared" si="1"/>
        <v>1135</v>
      </c>
      <c r="K20" s="17"/>
      <c r="L20" s="14">
        <v>1410</v>
      </c>
      <c r="M20" s="14">
        <f>IF(L20="","",IF(L20&lt;'VORSCHLAG DGB'!$B$4,'VORSCHLAG DGB'!$B$4-L20,0))</f>
        <v>0</v>
      </c>
      <c r="N20" s="14">
        <f t="shared" si="2"/>
        <v>1410</v>
      </c>
      <c r="O20" s="17"/>
      <c r="P20" s="14"/>
      <c r="Q20" s="14" t="str">
        <f>IF(P20="","",IF(P20="","",IF(P20&lt;'VORSCHLAG DGB'!$B$5,'VORSCHLAG DGB'!$B$5-P20,0)))</f>
        <v/>
      </c>
      <c r="R20" s="14" t="str">
        <f t="shared" si="3"/>
        <v/>
      </c>
      <c r="S20" s="17"/>
      <c r="T20" s="2">
        <f t="shared" si="4"/>
        <v>39960</v>
      </c>
      <c r="U20" s="2" t="str">
        <f t="shared" si="5"/>
        <v/>
      </c>
      <c r="V20" s="2">
        <f t="shared" si="6"/>
        <v>39960</v>
      </c>
      <c r="W20" s="2">
        <f t="shared" si="14"/>
        <v>1110</v>
      </c>
      <c r="X20" s="2">
        <f t="shared" si="15"/>
        <v>1110</v>
      </c>
      <c r="Y20" s="23"/>
      <c r="Z20" s="2">
        <v>705</v>
      </c>
      <c r="AA20" s="2">
        <f>IF(Z20="","",IF(Z20&lt;'VORSCHLAG DGB'!$B$2,'VORSCHLAG DGB'!$B$2-Z20,0))</f>
        <v>0</v>
      </c>
      <c r="AB20" s="2">
        <f t="shared" si="7"/>
        <v>705</v>
      </c>
      <c r="AC20" s="26"/>
      <c r="AD20" s="2">
        <v>910</v>
      </c>
      <c r="AE20" s="2">
        <f>IF(AD20="","",IF(AD20&lt;'VORSCHLAG DGB'!$B$3,'VORSCHLAG DGB'!$B$3-AD20,0))</f>
        <v>0</v>
      </c>
      <c r="AF20" s="2">
        <f t="shared" si="8"/>
        <v>910</v>
      </c>
      <c r="AG20" s="26"/>
      <c r="AH20" s="2">
        <v>1130</v>
      </c>
      <c r="AI20" s="2">
        <f>IF(AH20="","",IF(AH20&lt;'VORSCHLAG DGB'!$B$4,'VORSCHLAG DGB'!$B$4-AH20,0))</f>
        <v>0</v>
      </c>
      <c r="AJ20" s="2">
        <f t="shared" si="9"/>
        <v>1130</v>
      </c>
      <c r="AK20" s="26"/>
      <c r="AL20" s="2"/>
      <c r="AM20" s="2" t="str">
        <f>IF(AL20="","",IF(AL20&lt;'VORSCHLAG DGB'!$B$5,'VORSCHLAG DGB'!$B$5-AL20,0))</f>
        <v/>
      </c>
      <c r="AN20" s="2" t="str">
        <f t="shared" si="10"/>
        <v/>
      </c>
      <c r="AO20" s="26"/>
      <c r="AP20" s="2">
        <f t="shared" si="11"/>
        <v>32940</v>
      </c>
      <c r="AQ20" s="2" t="str">
        <f t="shared" si="12"/>
        <v/>
      </c>
      <c r="AR20" s="2">
        <f t="shared" si="13"/>
        <v>32940</v>
      </c>
      <c r="AS20" s="2"/>
      <c r="AT20" s="2">
        <f t="shared" si="16"/>
        <v>915</v>
      </c>
      <c r="AU20" s="2">
        <f t="shared" si="17"/>
        <v>915</v>
      </c>
    </row>
    <row r="21" spans="1:47" x14ac:dyDescent="0.25">
      <c r="A21" t="s">
        <v>12</v>
      </c>
      <c r="B21" s="42" t="s">
        <v>246</v>
      </c>
      <c r="C21" s="3">
        <v>36</v>
      </c>
      <c r="D21" s="2">
        <v>936</v>
      </c>
      <c r="E21" s="14">
        <f>IF(D21="","",IF(D21&lt;'VORSCHLAG DGB'!$B$2,'VORSCHLAG DGB'!B$2-D21,0))</f>
        <v>0</v>
      </c>
      <c r="F21" s="14">
        <f t="shared" si="0"/>
        <v>936</v>
      </c>
      <c r="G21" s="17"/>
      <c r="H21" s="14">
        <v>1071</v>
      </c>
      <c r="I21" s="14">
        <f>IF(H21="","",IF(H21&lt;'VORSCHLAG DGB'!$B$3,'VORSCHLAG DGB'!$B$3-H21,0))</f>
        <v>0</v>
      </c>
      <c r="J21" s="14">
        <f t="shared" si="1"/>
        <v>1071</v>
      </c>
      <c r="K21" s="17"/>
      <c r="L21" s="14">
        <v>1208</v>
      </c>
      <c r="M21" s="14">
        <f>IF(L21="","",IF(L21&lt;'VORSCHLAG DGB'!$B$4,'VORSCHLAG DGB'!$B$4-L21,0))</f>
        <v>0</v>
      </c>
      <c r="N21" s="14">
        <f t="shared" si="2"/>
        <v>1208</v>
      </c>
      <c r="O21" s="17"/>
      <c r="P21" s="14"/>
      <c r="Q21" s="14" t="str">
        <f>IF(P21="","",IF(P21="","",IF(P21&lt;'VORSCHLAG DGB'!$B$5,'VORSCHLAG DGB'!$B$5-P21,0)))</f>
        <v/>
      </c>
      <c r="R21" s="14" t="str">
        <f t="shared" si="3"/>
        <v/>
      </c>
      <c r="S21" s="17"/>
      <c r="T21" s="2">
        <f t="shared" si="4"/>
        <v>38580</v>
      </c>
      <c r="U21" s="2" t="str">
        <f t="shared" si="5"/>
        <v/>
      </c>
      <c r="V21" s="2">
        <f t="shared" si="6"/>
        <v>38580</v>
      </c>
      <c r="W21" s="2">
        <f t="shared" si="14"/>
        <v>1071.6666666666667</v>
      </c>
      <c r="X21" s="2">
        <f t="shared" si="15"/>
        <v>1071.6666666666667</v>
      </c>
      <c r="Y21" s="23"/>
      <c r="Z21" s="2">
        <v>936</v>
      </c>
      <c r="AA21" s="2">
        <f>IF(Z21="","",IF(Z21&lt;'VORSCHLAG DGB'!$B$2,'VORSCHLAG DGB'!$B$2-Z21,0))</f>
        <v>0</v>
      </c>
      <c r="AB21" s="2">
        <f t="shared" si="7"/>
        <v>936</v>
      </c>
      <c r="AC21" s="26"/>
      <c r="AD21" s="2">
        <v>1071</v>
      </c>
      <c r="AE21" s="2">
        <f>IF(AD21="","",IF(AD21&lt;'VORSCHLAG DGB'!$B$3,'VORSCHLAG DGB'!$B$3-AD21,0))</f>
        <v>0</v>
      </c>
      <c r="AF21" s="2">
        <f t="shared" si="8"/>
        <v>1071</v>
      </c>
      <c r="AG21" s="26"/>
      <c r="AH21" s="2">
        <v>1208</v>
      </c>
      <c r="AI21" s="2">
        <f>IF(AH21="","",IF(AH21&lt;'VORSCHLAG DGB'!$B$4,'VORSCHLAG DGB'!$B$4-AH21,0))</f>
        <v>0</v>
      </c>
      <c r="AJ21" s="2">
        <f t="shared" si="9"/>
        <v>1208</v>
      </c>
      <c r="AK21" s="26"/>
      <c r="AL21" s="2"/>
      <c r="AM21" s="2" t="str">
        <f>IF(AL21="","",IF(AL21&lt;'VORSCHLAG DGB'!$B$5,'VORSCHLAG DGB'!$B$5-AL21,0))</f>
        <v/>
      </c>
      <c r="AN21" s="2" t="str">
        <f t="shared" si="10"/>
        <v/>
      </c>
      <c r="AO21" s="26"/>
      <c r="AP21" s="2">
        <f t="shared" si="11"/>
        <v>38580</v>
      </c>
      <c r="AQ21" s="2" t="str">
        <f t="shared" si="12"/>
        <v/>
      </c>
      <c r="AR21" s="2">
        <f t="shared" si="13"/>
        <v>38580</v>
      </c>
      <c r="AS21" s="2"/>
      <c r="AT21" s="2">
        <f t="shared" si="16"/>
        <v>1071.6666666666667</v>
      </c>
      <c r="AU21" s="2">
        <f t="shared" si="17"/>
        <v>1071.6666666666667</v>
      </c>
    </row>
    <row r="22" spans="1:47" x14ac:dyDescent="0.25">
      <c r="A22" t="s">
        <v>13</v>
      </c>
      <c r="B22" s="42" t="s">
        <v>246</v>
      </c>
      <c r="C22" s="3">
        <v>42</v>
      </c>
      <c r="D22" s="2">
        <v>919</v>
      </c>
      <c r="E22" s="14">
        <f>IF(D22="","",IF(D22&lt;'VORSCHLAG DGB'!$B$2,'VORSCHLAG DGB'!B$2-D22,0))</f>
        <v>0</v>
      </c>
      <c r="F22" s="14">
        <f t="shared" si="0"/>
        <v>919</v>
      </c>
      <c r="G22" s="17"/>
      <c r="H22" s="14">
        <v>984</v>
      </c>
      <c r="I22" s="14">
        <f>IF(H22="","",IF(H22&lt;'VORSCHLAG DGB'!$B$3,'VORSCHLAG DGB'!$B$3-H22,0))</f>
        <v>0</v>
      </c>
      <c r="J22" s="14">
        <f t="shared" si="1"/>
        <v>984</v>
      </c>
      <c r="K22" s="17"/>
      <c r="L22" s="14">
        <v>1064</v>
      </c>
      <c r="M22" s="14">
        <f>IF(L22="","",IF(L22&lt;'VORSCHLAG DGB'!$B$4,'VORSCHLAG DGB'!$B$4-L22,0))</f>
        <v>0</v>
      </c>
      <c r="N22" s="14">
        <f t="shared" si="2"/>
        <v>1064</v>
      </c>
      <c r="O22" s="17"/>
      <c r="P22" s="14">
        <v>1140</v>
      </c>
      <c r="Q22" s="14">
        <f>IF(P22="","",IF(P22="","",IF(P22&lt;'VORSCHLAG DGB'!$B$5,'VORSCHLAG DGB'!$B$5-P22,0)))</f>
        <v>0</v>
      </c>
      <c r="R22" s="14">
        <f t="shared" si="3"/>
        <v>1140</v>
      </c>
      <c r="S22" s="17"/>
      <c r="T22" s="2">
        <f t="shared" si="4"/>
        <v>42444</v>
      </c>
      <c r="U22" s="2" t="str">
        <f t="shared" si="5"/>
        <v/>
      </c>
      <c r="V22" s="2">
        <f t="shared" si="6"/>
        <v>42444</v>
      </c>
      <c r="W22" s="2">
        <f>(12*D22+12*H22+12*L22+(C22-36)*P22)/C22</f>
        <v>1010.5714285714286</v>
      </c>
      <c r="X22" s="2">
        <f>IF(D22="","",(F22*12+J22*12+N22*12+(C22-36)*R22)/C22)</f>
        <v>1010.5714285714286</v>
      </c>
      <c r="Y22" s="23"/>
      <c r="Z22" s="2">
        <v>908</v>
      </c>
      <c r="AA22" s="2">
        <f>IF(Z22="","",IF(Z22&lt;'VORSCHLAG DGB'!$B$2,'VORSCHLAG DGB'!$B$2-Z22,0))</f>
        <v>0</v>
      </c>
      <c r="AB22" s="2">
        <f t="shared" si="7"/>
        <v>908</v>
      </c>
      <c r="AC22" s="26"/>
      <c r="AD22" s="2">
        <v>958</v>
      </c>
      <c r="AE22" s="2">
        <f>IF(AD22="","",IF(AD22&lt;'VORSCHLAG DGB'!$B$3,'VORSCHLAG DGB'!$B$3-AD22,0))</f>
        <v>0</v>
      </c>
      <c r="AF22" s="2">
        <f t="shared" si="8"/>
        <v>958</v>
      </c>
      <c r="AG22" s="26"/>
      <c r="AH22" s="2">
        <v>1007</v>
      </c>
      <c r="AI22" s="2">
        <f>IF(AH22="","",IF(AH22&lt;'VORSCHLAG DGB'!$B$4,'VORSCHLAG DGB'!$B$4-AH22,0))</f>
        <v>0</v>
      </c>
      <c r="AJ22" s="2">
        <f t="shared" si="9"/>
        <v>1007</v>
      </c>
      <c r="AK22" s="26"/>
      <c r="AL22" s="2">
        <v>1065</v>
      </c>
      <c r="AM22" s="2">
        <f>IF(AL22="","",IF(AL22&lt;'VORSCHLAG DGB'!$B$5,'VORSCHLAG DGB'!$B$5-AL22,0))</f>
        <v>0</v>
      </c>
      <c r="AN22" s="2">
        <f t="shared" si="10"/>
        <v>1065</v>
      </c>
      <c r="AO22" s="26"/>
      <c r="AP22" s="2">
        <f t="shared" si="11"/>
        <v>40866</v>
      </c>
      <c r="AQ22" s="2" t="str">
        <f t="shared" si="12"/>
        <v/>
      </c>
      <c r="AR22" s="2">
        <f t="shared" si="13"/>
        <v>40866</v>
      </c>
      <c r="AS22" s="2"/>
      <c r="AT22" s="2">
        <f>IF(Z22="","",(Z22*12+AD22*12+AH22*12+(C22-36)*AL22)/C22)</f>
        <v>973</v>
      </c>
      <c r="AU22" s="2">
        <f>IF(Z22="","",(12*AB22+12*AF22+12*AJ22+(C22-36)*AN22)/C22)</f>
        <v>973</v>
      </c>
    </row>
    <row r="23" spans="1:47" x14ac:dyDescent="0.25">
      <c r="A23" t="s">
        <v>14</v>
      </c>
      <c r="B23" s="42" t="s">
        <v>247</v>
      </c>
      <c r="C23" s="3">
        <v>36</v>
      </c>
      <c r="D23" s="2">
        <v>537</v>
      </c>
      <c r="E23" s="14">
        <f>IF(D23="","",IF(D23&lt;'VORSCHLAG DGB'!$B$2,'VORSCHLAG DGB'!B$2-D23,0))</f>
        <v>98</v>
      </c>
      <c r="F23" s="14">
        <f t="shared" si="0"/>
        <v>635</v>
      </c>
      <c r="G23" s="17"/>
      <c r="H23" s="14">
        <v>584</v>
      </c>
      <c r="I23" s="14">
        <f>IF(H23="","",IF(H23&lt;'VORSCHLAG DGB'!$B$3,'VORSCHLAG DGB'!$B$3-H23,0))</f>
        <v>112</v>
      </c>
      <c r="J23" s="14">
        <f t="shared" si="1"/>
        <v>696</v>
      </c>
      <c r="K23" s="17"/>
      <c r="L23" s="14">
        <v>642</v>
      </c>
      <c r="M23" s="14">
        <f>IF(L23="","",IF(L23&lt;'VORSCHLAG DGB'!$B$4,'VORSCHLAG DGB'!$B$4-L23,0))</f>
        <v>126</v>
      </c>
      <c r="N23" s="14">
        <f t="shared" si="2"/>
        <v>768</v>
      </c>
      <c r="O23" s="17"/>
      <c r="P23" s="14"/>
      <c r="Q23" s="14" t="str">
        <f>IF(P23="","",IF(P23="","",IF(P23&lt;'VORSCHLAG DGB'!$B$5,'VORSCHLAG DGB'!$B$5-P23,0)))</f>
        <v/>
      </c>
      <c r="R23" s="14" t="str">
        <f t="shared" si="3"/>
        <v/>
      </c>
      <c r="S23" s="17"/>
      <c r="T23" s="2">
        <f t="shared" si="4"/>
        <v>21156</v>
      </c>
      <c r="U23" s="2">
        <f t="shared" si="5"/>
        <v>4032</v>
      </c>
      <c r="V23" s="2">
        <f t="shared" si="6"/>
        <v>25188</v>
      </c>
      <c r="W23" s="2">
        <f>(D23*12+H23*12+L23*12)/36</f>
        <v>587.66666666666663</v>
      </c>
      <c r="X23" s="2">
        <f>(F23*12+J23*12+N23*12)/$C23</f>
        <v>699.66666666666663</v>
      </c>
      <c r="Y23" s="23"/>
      <c r="Z23" s="2">
        <v>537</v>
      </c>
      <c r="AA23" s="2">
        <f>IF(Z23="","",IF(Z23&lt;'VORSCHLAG DGB'!$B$2,'VORSCHLAG DGB'!$B$2-Z23,0))</f>
        <v>98</v>
      </c>
      <c r="AB23" s="2">
        <f t="shared" si="7"/>
        <v>635</v>
      </c>
      <c r="AC23" s="26"/>
      <c r="AD23" s="2">
        <v>584</v>
      </c>
      <c r="AE23" s="2">
        <f>IF(AD23="","",IF(AD23&lt;'VORSCHLAG DGB'!$B$3,'VORSCHLAG DGB'!$B$3-AD23,0))</f>
        <v>112</v>
      </c>
      <c r="AF23" s="2">
        <f t="shared" si="8"/>
        <v>696</v>
      </c>
      <c r="AG23" s="26"/>
      <c r="AH23" s="2">
        <v>642</v>
      </c>
      <c r="AI23" s="2">
        <f>IF(AH23="","",IF(AH23&lt;'VORSCHLAG DGB'!$B$4,'VORSCHLAG DGB'!$B$4-AH23,0))</f>
        <v>126</v>
      </c>
      <c r="AJ23" s="2">
        <f t="shared" si="9"/>
        <v>768</v>
      </c>
      <c r="AK23" s="26"/>
      <c r="AL23" s="2"/>
      <c r="AM23" s="2" t="str">
        <f>IF(AL23="","",IF(AL23&lt;'VORSCHLAG DGB'!$B$5,'VORSCHLAG DGB'!$B$5-AL23,0))</f>
        <v/>
      </c>
      <c r="AN23" s="2" t="str">
        <f t="shared" si="10"/>
        <v/>
      </c>
      <c r="AO23" s="26"/>
      <c r="AP23" s="2">
        <f t="shared" si="11"/>
        <v>21156</v>
      </c>
      <c r="AQ23" s="2">
        <f t="shared" si="12"/>
        <v>4032</v>
      </c>
      <c r="AR23" s="2">
        <f t="shared" si="13"/>
        <v>25188</v>
      </c>
      <c r="AS23" s="2"/>
      <c r="AT23" s="2">
        <f>IF(Z23="","",(Z23*12+AD23*12+AH23*12)/C23)</f>
        <v>587.66666666666663</v>
      </c>
      <c r="AU23" s="2">
        <f>IF(Z23="","",(AB23*12+AF23*12+AJ23*12)/$C23)</f>
        <v>699.66666666666663</v>
      </c>
    </row>
    <row r="24" spans="1:47" x14ac:dyDescent="0.25">
      <c r="A24" t="s">
        <v>15</v>
      </c>
      <c r="B24" s="42" t="s">
        <v>246</v>
      </c>
      <c r="C24" s="3">
        <v>36</v>
      </c>
      <c r="D24" s="2">
        <v>837</v>
      </c>
      <c r="E24" s="14">
        <f>IF(D24="","",IF(D24&lt;'VORSCHLAG DGB'!$B$2,'VORSCHLAG DGB'!B$2-D24,0))</f>
        <v>0</v>
      </c>
      <c r="F24" s="14">
        <f t="shared" si="0"/>
        <v>837</v>
      </c>
      <c r="G24" s="17"/>
      <c r="H24" s="14">
        <v>966</v>
      </c>
      <c r="I24" s="14">
        <f>IF(H24="","",IF(H24&lt;'VORSCHLAG DGB'!$B$3,'VORSCHLAG DGB'!$B$3-H24,0))</f>
        <v>0</v>
      </c>
      <c r="J24" s="14">
        <f t="shared" si="1"/>
        <v>966</v>
      </c>
      <c r="K24" s="17"/>
      <c r="L24" s="14">
        <v>1085</v>
      </c>
      <c r="M24" s="14">
        <f>IF(L24="","",IF(L24&lt;'VORSCHLAG DGB'!$B$4,'VORSCHLAG DGB'!$B$4-L24,0))</f>
        <v>0</v>
      </c>
      <c r="N24" s="14">
        <f t="shared" si="2"/>
        <v>1085</v>
      </c>
      <c r="O24" s="17"/>
      <c r="P24" s="14"/>
      <c r="Q24" s="14" t="str">
        <f>IF(P24="","",IF(P24="","",IF(P24&lt;'VORSCHLAG DGB'!$B$5,'VORSCHLAG DGB'!$B$5-P24,0)))</f>
        <v/>
      </c>
      <c r="R24" s="14" t="str">
        <f t="shared" si="3"/>
        <v/>
      </c>
      <c r="S24" s="17"/>
      <c r="T24" s="2">
        <f t="shared" si="4"/>
        <v>34656</v>
      </c>
      <c r="U24" s="2" t="str">
        <f t="shared" si="5"/>
        <v/>
      </c>
      <c r="V24" s="2">
        <f t="shared" si="6"/>
        <v>34656</v>
      </c>
      <c r="W24" s="2">
        <f>(D24*12+H24*12+L24*12)/36</f>
        <v>962.66666666666663</v>
      </c>
      <c r="X24" s="2">
        <f>(F24*12+J24*12+N24*12)/$C24</f>
        <v>962.66666666666663</v>
      </c>
      <c r="Y24" s="23"/>
      <c r="Z24" s="2">
        <v>809</v>
      </c>
      <c r="AA24" s="2">
        <f>IF(Z24="","",IF(Z24&lt;'VORSCHLAG DGB'!$B$2,'VORSCHLAG DGB'!$B$2-Z24,0))</f>
        <v>0</v>
      </c>
      <c r="AB24" s="2">
        <f t="shared" si="7"/>
        <v>809</v>
      </c>
      <c r="AC24" s="26"/>
      <c r="AD24" s="2">
        <v>941</v>
      </c>
      <c r="AE24" s="2">
        <f>IF(AD24="","",IF(AD24&lt;'VORSCHLAG DGB'!$B$3,'VORSCHLAG DGB'!$B$3-AD24,0))</f>
        <v>0</v>
      </c>
      <c r="AF24" s="2">
        <f t="shared" si="8"/>
        <v>941</v>
      </c>
      <c r="AG24" s="26"/>
      <c r="AH24" s="2">
        <v>1070</v>
      </c>
      <c r="AI24" s="2">
        <f>IF(AH24="","",IF(AH24&lt;'VORSCHLAG DGB'!$B$4,'VORSCHLAG DGB'!$B$4-AH24,0))</f>
        <v>0</v>
      </c>
      <c r="AJ24" s="2">
        <f t="shared" si="9"/>
        <v>1070</v>
      </c>
      <c r="AK24" s="26"/>
      <c r="AL24" s="2"/>
      <c r="AM24" s="2" t="str">
        <f>IF(AL24="","",IF(AL24&lt;'VORSCHLAG DGB'!$B$5,'VORSCHLAG DGB'!$B$5-AL24,0))</f>
        <v/>
      </c>
      <c r="AN24" s="2" t="str">
        <f t="shared" si="10"/>
        <v/>
      </c>
      <c r="AO24" s="26"/>
      <c r="AP24" s="2">
        <f t="shared" si="11"/>
        <v>33840</v>
      </c>
      <c r="AQ24" s="2" t="str">
        <f t="shared" si="12"/>
        <v/>
      </c>
      <c r="AR24" s="2">
        <f t="shared" si="13"/>
        <v>33840</v>
      </c>
      <c r="AS24" s="2"/>
      <c r="AT24" s="2">
        <f>IF(Z24="","",(Z24*12+AD24*12+AH24*12)/C24)</f>
        <v>940</v>
      </c>
      <c r="AU24" s="2">
        <f>IF(Z24="","",(AB24*12+AF24*12+AJ24*12)/$C24)</f>
        <v>940</v>
      </c>
    </row>
    <row r="25" spans="1:47" x14ac:dyDescent="0.25">
      <c r="A25" t="s">
        <v>16</v>
      </c>
      <c r="B25" s="42" t="s">
        <v>246</v>
      </c>
      <c r="C25" s="3">
        <v>36</v>
      </c>
      <c r="D25" s="2">
        <v>794</v>
      </c>
      <c r="E25" s="14">
        <f>IF(D25="","",IF(D25&lt;'VORSCHLAG DGB'!$B$2,'VORSCHLAG DGB'!B$2-D25,0))</f>
        <v>0</v>
      </c>
      <c r="F25" s="14">
        <f t="shared" si="0"/>
        <v>794</v>
      </c>
      <c r="G25" s="17"/>
      <c r="H25" s="14">
        <v>874</v>
      </c>
      <c r="I25" s="14">
        <f>IF(H25="","",IF(H25&lt;'VORSCHLAG DGB'!$B$3,'VORSCHLAG DGB'!$B$3-H25,0))</f>
        <v>0</v>
      </c>
      <c r="J25" s="14">
        <f t="shared" si="1"/>
        <v>874</v>
      </c>
      <c r="K25" s="17"/>
      <c r="L25" s="14">
        <v>961</v>
      </c>
      <c r="M25" s="14">
        <f>IF(L25="","",IF(L25&lt;'VORSCHLAG DGB'!$B$4,'VORSCHLAG DGB'!$B$4-L25,0))</f>
        <v>0</v>
      </c>
      <c r="N25" s="14">
        <f t="shared" si="2"/>
        <v>961</v>
      </c>
      <c r="O25" s="17"/>
      <c r="P25" s="14"/>
      <c r="Q25" s="14" t="str">
        <f>IF(P25="","",IF(P25="","",IF(P25&lt;'VORSCHLAG DGB'!$B$5,'VORSCHLAG DGB'!$B$5-P25,0)))</f>
        <v/>
      </c>
      <c r="R25" s="14" t="str">
        <f t="shared" si="3"/>
        <v/>
      </c>
      <c r="S25" s="17"/>
      <c r="T25" s="2">
        <f t="shared" si="4"/>
        <v>31548</v>
      </c>
      <c r="U25" s="2" t="str">
        <f t="shared" si="5"/>
        <v/>
      </c>
      <c r="V25" s="2">
        <f t="shared" si="6"/>
        <v>31548</v>
      </c>
      <c r="W25" s="2">
        <f>(D25*12+H25*12+L25*12)/36</f>
        <v>876.33333333333337</v>
      </c>
      <c r="X25" s="2">
        <f>(F25*12+J25*12+N25*12)/$C25</f>
        <v>876.33333333333337</v>
      </c>
      <c r="Y25" s="23"/>
      <c r="Z25" s="2">
        <v>594</v>
      </c>
      <c r="AA25" s="2">
        <f>IF(Z25="","",IF(Z25&lt;'VORSCHLAG DGB'!$B$2,'VORSCHLAG DGB'!$B$2-Z25,0))</f>
        <v>41</v>
      </c>
      <c r="AB25" s="2">
        <f t="shared" si="7"/>
        <v>635</v>
      </c>
      <c r="AC25" s="26"/>
      <c r="AD25" s="2">
        <v>654</v>
      </c>
      <c r="AE25" s="2">
        <f>IF(AD25="","",IF(AD25&lt;'VORSCHLAG DGB'!$B$3,'VORSCHLAG DGB'!$B$3-AD25,0))</f>
        <v>42</v>
      </c>
      <c r="AF25" s="2">
        <f t="shared" si="8"/>
        <v>696</v>
      </c>
      <c r="AG25" s="26"/>
      <c r="AH25" s="2">
        <v>694</v>
      </c>
      <c r="AI25" s="2">
        <f>IF(AH25="","",IF(AH25&lt;'VORSCHLAG DGB'!$B$4,'VORSCHLAG DGB'!$B$4-AH25,0))</f>
        <v>74</v>
      </c>
      <c r="AJ25" s="2">
        <f t="shared" si="9"/>
        <v>768</v>
      </c>
      <c r="AK25" s="26"/>
      <c r="AL25" s="2"/>
      <c r="AM25" s="2" t="str">
        <f>IF(AL25="","",IF(AL25&lt;'VORSCHLAG DGB'!$B$5,'VORSCHLAG DGB'!$B$5-AL25,0))</f>
        <v/>
      </c>
      <c r="AN25" s="2" t="str">
        <f t="shared" si="10"/>
        <v/>
      </c>
      <c r="AO25" s="26"/>
      <c r="AP25" s="2">
        <f t="shared" si="11"/>
        <v>23304</v>
      </c>
      <c r="AQ25" s="2">
        <f t="shared" si="12"/>
        <v>1884</v>
      </c>
      <c r="AR25" s="2">
        <f t="shared" si="13"/>
        <v>25188</v>
      </c>
      <c r="AS25" s="2"/>
      <c r="AT25" s="2">
        <f>IF(Z25="","",(Z25*12+AD25*12+AH25*12)/C25)</f>
        <v>647.33333333333337</v>
      </c>
      <c r="AU25" s="2">
        <f>IF(Z25="","",(AB25*12+AF25*12+AJ25*12)/$C25)</f>
        <v>699.66666666666663</v>
      </c>
    </row>
    <row r="26" spans="1:47" x14ac:dyDescent="0.25">
      <c r="A26" t="s">
        <v>17</v>
      </c>
      <c r="B26" s="42" t="s">
        <v>246</v>
      </c>
      <c r="C26" s="3">
        <v>42</v>
      </c>
      <c r="D26" s="2">
        <v>923</v>
      </c>
      <c r="E26" s="14">
        <f>IF(D26="","",IF(D26&lt;'VORSCHLAG DGB'!$B$2,'VORSCHLAG DGB'!B$2-D26,0))</f>
        <v>0</v>
      </c>
      <c r="F26" s="14">
        <f t="shared" si="0"/>
        <v>923</v>
      </c>
      <c r="G26" s="17"/>
      <c r="H26" s="14">
        <v>990</v>
      </c>
      <c r="I26" s="14">
        <f>IF(H26="","",IF(H26&lt;'VORSCHLAG DGB'!$B$3,'VORSCHLAG DGB'!$B$3-H26,0))</f>
        <v>0</v>
      </c>
      <c r="J26" s="14">
        <f t="shared" si="1"/>
        <v>990</v>
      </c>
      <c r="K26" s="17"/>
      <c r="L26" s="14">
        <v>1076</v>
      </c>
      <c r="M26" s="14">
        <f>IF(L26="","",IF(L26&lt;'VORSCHLAG DGB'!$B$4,'VORSCHLAG DGB'!$B$4-L26,0))</f>
        <v>0</v>
      </c>
      <c r="N26" s="14">
        <f t="shared" si="2"/>
        <v>1076</v>
      </c>
      <c r="O26" s="17"/>
      <c r="P26" s="14">
        <v>1154</v>
      </c>
      <c r="Q26" s="14">
        <f>IF(P26="","",IF(P26="","",IF(P26&lt;'VORSCHLAG DGB'!$B$5,'VORSCHLAG DGB'!$B$5-P26,0)))</f>
        <v>0</v>
      </c>
      <c r="R26" s="14">
        <f t="shared" si="3"/>
        <v>1154</v>
      </c>
      <c r="S26" s="17"/>
      <c r="T26" s="2">
        <f t="shared" si="4"/>
        <v>42792</v>
      </c>
      <c r="U26" s="2" t="str">
        <f t="shared" si="5"/>
        <v/>
      </c>
      <c r="V26" s="2">
        <f t="shared" si="6"/>
        <v>42792</v>
      </c>
      <c r="W26" s="2">
        <f>(12*D26+12*H26+12*L26+(C26-36)*P26)/C26</f>
        <v>1018.8571428571429</v>
      </c>
      <c r="X26" s="2">
        <f>IF(D26="","",(F26*12+J26*12+N26*12+(C26-36)*R26)/C26)</f>
        <v>1018.8571428571429</v>
      </c>
      <c r="Y26" s="23"/>
      <c r="Z26" s="2">
        <v>830</v>
      </c>
      <c r="AA26" s="2">
        <f>IF(Z26="","",IF(Z26&lt;'VORSCHLAG DGB'!$B$2,'VORSCHLAG DGB'!$B$2-Z26,0))</f>
        <v>0</v>
      </c>
      <c r="AB26" s="2">
        <f t="shared" si="7"/>
        <v>830</v>
      </c>
      <c r="AC26" s="26"/>
      <c r="AD26" s="2">
        <v>875</v>
      </c>
      <c r="AE26" s="2">
        <f>IF(AD26="","",IF(AD26&lt;'VORSCHLAG DGB'!$B$3,'VORSCHLAG DGB'!$B$3-AD26,0))</f>
        <v>0</v>
      </c>
      <c r="AF26" s="2">
        <f t="shared" si="8"/>
        <v>875</v>
      </c>
      <c r="AG26" s="26"/>
      <c r="AH26" s="2">
        <v>921</v>
      </c>
      <c r="AI26" s="2">
        <f>IF(AH26="","",IF(AH26&lt;'VORSCHLAG DGB'!$B$4,'VORSCHLAG DGB'!$B$4-AH26,0))</f>
        <v>0</v>
      </c>
      <c r="AJ26" s="2">
        <f t="shared" si="9"/>
        <v>921</v>
      </c>
      <c r="AK26" s="26"/>
      <c r="AL26" s="2">
        <v>973</v>
      </c>
      <c r="AM26" s="2">
        <f>IF(AL26="","",IF(AL26&lt;'VORSCHLAG DGB'!$B$5,'VORSCHLAG DGB'!$B$5-AL26,0))</f>
        <v>0</v>
      </c>
      <c r="AN26" s="2">
        <f t="shared" si="10"/>
        <v>973</v>
      </c>
      <c r="AO26" s="26"/>
      <c r="AP26" s="2">
        <f t="shared" si="11"/>
        <v>37350</v>
      </c>
      <c r="AQ26" s="2" t="str">
        <f t="shared" si="12"/>
        <v/>
      </c>
      <c r="AR26" s="2">
        <f t="shared" si="13"/>
        <v>37350</v>
      </c>
      <c r="AS26" s="2"/>
      <c r="AT26" s="2">
        <f>IF(Z26="","",(Z26*12+AD26*12+AH26*12+(C26-36)*AL26)/C26)</f>
        <v>889.28571428571433</v>
      </c>
      <c r="AU26" s="2">
        <f>IF(Z26="","",(12*AB26+12*AF26+12*AJ26+(C26-36)*AN26)/C26)</f>
        <v>889.28571428571433</v>
      </c>
    </row>
    <row r="27" spans="1:47" x14ac:dyDescent="0.25">
      <c r="A27" t="s">
        <v>18</v>
      </c>
      <c r="B27" s="42" t="s">
        <v>246</v>
      </c>
      <c r="C27" s="3">
        <v>42</v>
      </c>
      <c r="D27" s="2">
        <v>918</v>
      </c>
      <c r="E27" s="14">
        <f>IF(D27="","",IF(D27&lt;'VORSCHLAG DGB'!$B$2,'VORSCHLAG DGB'!B$2-D27,0))</f>
        <v>0</v>
      </c>
      <c r="F27" s="14">
        <f t="shared" si="0"/>
        <v>918</v>
      </c>
      <c r="G27" s="17"/>
      <c r="H27" s="14">
        <v>980</v>
      </c>
      <c r="I27" s="14">
        <f>IF(H27="","",IF(H27&lt;'VORSCHLAG DGB'!$B$3,'VORSCHLAG DGB'!$B$3-H27,0))</f>
        <v>0</v>
      </c>
      <c r="J27" s="14">
        <f t="shared" si="1"/>
        <v>980</v>
      </c>
      <c r="K27" s="17"/>
      <c r="L27" s="14">
        <v>1062</v>
      </c>
      <c r="M27" s="14">
        <f>IF(L27="","",IF(L27&lt;'VORSCHLAG DGB'!$B$4,'VORSCHLAG DGB'!$B$4-L27,0))</f>
        <v>0</v>
      </c>
      <c r="N27" s="14">
        <f t="shared" si="2"/>
        <v>1062</v>
      </c>
      <c r="O27" s="17"/>
      <c r="P27" s="14">
        <v>1134</v>
      </c>
      <c r="Q27" s="14">
        <f>IF(P27="","",IF(P27="","",IF(P27&lt;'VORSCHLAG DGB'!$B$5,'VORSCHLAG DGB'!$B$5-P27,0)))</f>
        <v>0</v>
      </c>
      <c r="R27" s="14">
        <f t="shared" si="3"/>
        <v>1134</v>
      </c>
      <c r="S27" s="17"/>
      <c r="T27" s="2">
        <f t="shared" si="4"/>
        <v>42324</v>
      </c>
      <c r="U27" s="2" t="str">
        <f t="shared" si="5"/>
        <v/>
      </c>
      <c r="V27" s="2">
        <f t="shared" si="6"/>
        <v>42324</v>
      </c>
      <c r="W27" s="2">
        <f>(12*D27+12*H27+12*L27+(C27-36)*P27)/C27</f>
        <v>1007.7142857142857</v>
      </c>
      <c r="X27" s="2">
        <f>IF(D27="","",(F27*12+J27*12+N27*12+(C27-36)*R27)/C27)</f>
        <v>1007.7142857142857</v>
      </c>
      <c r="Y27" s="23"/>
      <c r="Z27" s="2">
        <v>830</v>
      </c>
      <c r="AA27" s="2">
        <f>IF(Z27="","",IF(Z27&lt;'VORSCHLAG DGB'!$B$2,'VORSCHLAG DGB'!$B$2-Z27,0))</f>
        <v>0</v>
      </c>
      <c r="AB27" s="2">
        <f t="shared" si="7"/>
        <v>830</v>
      </c>
      <c r="AC27" s="26"/>
      <c r="AD27" s="2">
        <v>875</v>
      </c>
      <c r="AE27" s="2">
        <f>IF(AD27="","",IF(AD27&lt;'VORSCHLAG DGB'!$B$3,'VORSCHLAG DGB'!$B$3-AD27,0))</f>
        <v>0</v>
      </c>
      <c r="AF27" s="2">
        <f t="shared" si="8"/>
        <v>875</v>
      </c>
      <c r="AG27" s="26"/>
      <c r="AH27" s="2">
        <v>921</v>
      </c>
      <c r="AI27" s="2">
        <f>IF(AH27="","",IF(AH27&lt;'VORSCHLAG DGB'!$B$4,'VORSCHLAG DGB'!$B$4-AH27,0))</f>
        <v>0</v>
      </c>
      <c r="AJ27" s="2">
        <f t="shared" si="9"/>
        <v>921</v>
      </c>
      <c r="AK27" s="26"/>
      <c r="AL27" s="2">
        <v>973</v>
      </c>
      <c r="AM27" s="2">
        <f>IF(AL27="","",IF(AL27&lt;'VORSCHLAG DGB'!$B$5,'VORSCHLAG DGB'!$B$5-AL27,0))</f>
        <v>0</v>
      </c>
      <c r="AN27" s="2">
        <f t="shared" si="10"/>
        <v>973</v>
      </c>
      <c r="AO27" s="26"/>
      <c r="AP27" s="2">
        <f t="shared" si="11"/>
        <v>37350</v>
      </c>
      <c r="AQ27" s="2" t="str">
        <f t="shared" si="12"/>
        <v/>
      </c>
      <c r="AR27" s="2">
        <f t="shared" si="13"/>
        <v>37350</v>
      </c>
      <c r="AS27" s="2"/>
      <c r="AT27" s="2">
        <f>IF(Z27="","",(Z27*12+AD27*12+AH27*12+(C27-36)*AL27)/C27)</f>
        <v>889.28571428571433</v>
      </c>
      <c r="AU27" s="2">
        <f>IF(Z27="","",(12*AB27+12*AF27+12*AJ27+(C27-36)*AN27)/C27)</f>
        <v>889.28571428571433</v>
      </c>
    </row>
    <row r="28" spans="1:47" x14ac:dyDescent="0.25">
      <c r="A28" t="s">
        <v>19</v>
      </c>
      <c r="B28" s="42" t="s">
        <v>247</v>
      </c>
      <c r="C28" s="3">
        <v>36</v>
      </c>
      <c r="D28" s="2">
        <v>650</v>
      </c>
      <c r="E28" s="14">
        <f>IF(D28="","",IF(D28&lt;'VORSCHLAG DGB'!$B$2,'VORSCHLAG DGB'!B$2-D28,0))</f>
        <v>0</v>
      </c>
      <c r="F28" s="14">
        <f t="shared" si="0"/>
        <v>650</v>
      </c>
      <c r="G28" s="17"/>
      <c r="H28" s="14">
        <v>800</v>
      </c>
      <c r="I28" s="14">
        <f>IF(H28="","",IF(H28&lt;'VORSCHLAG DGB'!$B$3,'VORSCHLAG DGB'!$B$3-H28,0))</f>
        <v>0</v>
      </c>
      <c r="J28" s="14">
        <f t="shared" si="1"/>
        <v>800</v>
      </c>
      <c r="K28" s="17"/>
      <c r="L28" s="14">
        <v>1050</v>
      </c>
      <c r="M28" s="14">
        <f>IF(L28="","",IF(L28&lt;'VORSCHLAG DGB'!$B$4,'VORSCHLAG DGB'!$B$4-L28,0))</f>
        <v>0</v>
      </c>
      <c r="N28" s="14">
        <f t="shared" si="2"/>
        <v>1050</v>
      </c>
      <c r="O28" s="17"/>
      <c r="P28" s="14"/>
      <c r="Q28" s="14" t="str">
        <f>IF(P28="","",IF(P28="","",IF(P28&lt;'VORSCHLAG DGB'!$B$5,'VORSCHLAG DGB'!$B$5-P28,0)))</f>
        <v/>
      </c>
      <c r="R28" s="14" t="str">
        <f t="shared" si="3"/>
        <v/>
      </c>
      <c r="S28" s="17"/>
      <c r="T28" s="2">
        <f t="shared" si="4"/>
        <v>30000</v>
      </c>
      <c r="U28" s="2" t="str">
        <f t="shared" si="5"/>
        <v/>
      </c>
      <c r="V28" s="2">
        <f t="shared" si="6"/>
        <v>30000</v>
      </c>
      <c r="W28" s="2">
        <f>(D28*12+H28*12+L28*12)/36</f>
        <v>833.33333333333337</v>
      </c>
      <c r="X28" s="2">
        <f>(F28*12+J28*12+N28*12)/$C28</f>
        <v>833.33333333333337</v>
      </c>
      <c r="Y28" s="23"/>
      <c r="Z28" s="2">
        <v>650</v>
      </c>
      <c r="AA28" s="2">
        <f>IF(Z28="","",IF(Z28&lt;'VORSCHLAG DGB'!$B$2,'VORSCHLAG DGB'!$B$2-Z28,0))</f>
        <v>0</v>
      </c>
      <c r="AB28" s="2">
        <f t="shared" si="7"/>
        <v>650</v>
      </c>
      <c r="AC28" s="26"/>
      <c r="AD28" s="2">
        <v>800</v>
      </c>
      <c r="AE28" s="2">
        <f>IF(AD28="","",IF(AD28&lt;'VORSCHLAG DGB'!$B$3,'VORSCHLAG DGB'!$B$3-AD28,0))</f>
        <v>0</v>
      </c>
      <c r="AF28" s="2">
        <f t="shared" si="8"/>
        <v>800</v>
      </c>
      <c r="AG28" s="26"/>
      <c r="AH28" s="2">
        <v>1050</v>
      </c>
      <c r="AI28" s="2">
        <f>IF(AH28="","",IF(AH28&lt;'VORSCHLAG DGB'!$B$4,'VORSCHLAG DGB'!$B$4-AH28,0))</f>
        <v>0</v>
      </c>
      <c r="AJ28" s="2">
        <f t="shared" si="9"/>
        <v>1050</v>
      </c>
      <c r="AK28" s="26"/>
      <c r="AL28" s="2"/>
      <c r="AM28" s="2" t="str">
        <f>IF(AL28="","",IF(AL28&lt;'VORSCHLAG DGB'!$B$5,'VORSCHLAG DGB'!$B$5-AL28,0))</f>
        <v/>
      </c>
      <c r="AN28" s="2" t="str">
        <f t="shared" si="10"/>
        <v/>
      </c>
      <c r="AO28" s="26"/>
      <c r="AP28" s="2">
        <f t="shared" si="11"/>
        <v>30000</v>
      </c>
      <c r="AQ28" s="2" t="str">
        <f t="shared" si="12"/>
        <v/>
      </c>
      <c r="AR28" s="2">
        <f t="shared" si="13"/>
        <v>30000</v>
      </c>
      <c r="AS28" s="2"/>
      <c r="AT28" s="2">
        <f>IF(Z28="","",(Z28*12+AD28*12+AH28*12)/C28)</f>
        <v>833.33333333333337</v>
      </c>
      <c r="AU28" s="2">
        <f>IF(Z28="","",(AB28*12+AF28*12+AJ28*12)/$C28)</f>
        <v>833.33333333333337</v>
      </c>
    </row>
    <row r="29" spans="1:47" x14ac:dyDescent="0.25">
      <c r="A29" t="s">
        <v>20</v>
      </c>
      <c r="B29" s="42" t="s">
        <v>246</v>
      </c>
      <c r="C29" s="3">
        <v>36</v>
      </c>
      <c r="D29" s="2">
        <v>769</v>
      </c>
      <c r="E29" s="14">
        <f>IF(D29="","",IF(D29&lt;'VORSCHLAG DGB'!$B$2,'VORSCHLAG DGB'!B$2-D29,0))</f>
        <v>0</v>
      </c>
      <c r="F29" s="14">
        <f t="shared" si="0"/>
        <v>769</v>
      </c>
      <c r="G29" s="17"/>
      <c r="H29" s="14">
        <v>857</v>
      </c>
      <c r="I29" s="14">
        <f>IF(H29="","",IF(H29&lt;'VORSCHLAG DGB'!$B$3,'VORSCHLAG DGB'!$B$3-H29,0))</f>
        <v>0</v>
      </c>
      <c r="J29" s="14">
        <f t="shared" si="1"/>
        <v>857</v>
      </c>
      <c r="K29" s="17"/>
      <c r="L29" s="14">
        <v>981</v>
      </c>
      <c r="M29" s="14">
        <f>IF(L29="","",IF(L29&lt;'VORSCHLAG DGB'!$B$4,'VORSCHLAG DGB'!$B$4-L29,0))</f>
        <v>0</v>
      </c>
      <c r="N29" s="14">
        <f t="shared" si="2"/>
        <v>981</v>
      </c>
      <c r="O29" s="17"/>
      <c r="P29" s="14"/>
      <c r="Q29" s="14" t="str">
        <f>IF(P29="","",IF(P29="","",IF(P29&lt;'VORSCHLAG DGB'!$B$5,'VORSCHLAG DGB'!$B$5-P29,0)))</f>
        <v/>
      </c>
      <c r="R29" s="14" t="str">
        <f t="shared" si="3"/>
        <v/>
      </c>
      <c r="S29" s="17"/>
      <c r="T29" s="2">
        <f t="shared" si="4"/>
        <v>31284</v>
      </c>
      <c r="U29" s="2" t="str">
        <f t="shared" si="5"/>
        <v/>
      </c>
      <c r="V29" s="2">
        <f t="shared" si="6"/>
        <v>31284</v>
      </c>
      <c r="W29" s="2">
        <f>(D29*12+H29*12+L29*12)/36</f>
        <v>869</v>
      </c>
      <c r="X29" s="2">
        <f>(F29*12+J29*12+N29*12)/$C29</f>
        <v>869</v>
      </c>
      <c r="Y29" s="23"/>
      <c r="Z29" s="2">
        <v>695</v>
      </c>
      <c r="AA29" s="2">
        <f>IF(Z29="","",IF(Z29&lt;'VORSCHLAG DGB'!$B$2,'VORSCHLAG DGB'!$B$2-Z29,0))</f>
        <v>0</v>
      </c>
      <c r="AB29" s="2">
        <f t="shared" si="7"/>
        <v>695</v>
      </c>
      <c r="AC29" s="26"/>
      <c r="AD29" s="2">
        <v>774</v>
      </c>
      <c r="AE29" s="2">
        <f>IF(AD29="","",IF(AD29&lt;'VORSCHLAG DGB'!$B$3,'VORSCHLAG DGB'!$B$3-AD29,0))</f>
        <v>0</v>
      </c>
      <c r="AF29" s="2">
        <f t="shared" si="8"/>
        <v>774</v>
      </c>
      <c r="AG29" s="26"/>
      <c r="AH29" s="2">
        <v>894</v>
      </c>
      <c r="AI29" s="2">
        <f>IF(AH29="","",IF(AH29&lt;'VORSCHLAG DGB'!$B$4,'VORSCHLAG DGB'!$B$4-AH29,0))</f>
        <v>0</v>
      </c>
      <c r="AJ29" s="2">
        <f t="shared" si="9"/>
        <v>894</v>
      </c>
      <c r="AK29" s="26"/>
      <c r="AL29" s="2"/>
      <c r="AM29" s="2" t="str">
        <f>IF(AL29="","",IF(AL29&lt;'VORSCHLAG DGB'!$B$5,'VORSCHLAG DGB'!$B$5-AL29,0))</f>
        <v/>
      </c>
      <c r="AN29" s="2" t="str">
        <f t="shared" si="10"/>
        <v/>
      </c>
      <c r="AO29" s="26"/>
      <c r="AP29" s="2">
        <f t="shared" si="11"/>
        <v>28356</v>
      </c>
      <c r="AQ29" s="2" t="str">
        <f t="shared" si="12"/>
        <v/>
      </c>
      <c r="AR29" s="2">
        <f t="shared" si="13"/>
        <v>28356</v>
      </c>
      <c r="AS29" s="2"/>
      <c r="AT29" s="2">
        <f>IF(Z29="","",(Z29*12+AD29*12+AH29*12)/C29)</f>
        <v>787.66666666666663</v>
      </c>
      <c r="AU29" s="2">
        <f>IF(Z29="","",(AB29*12+AF29*12+AJ29*12)/$C29)</f>
        <v>787.66666666666663</v>
      </c>
    </row>
    <row r="30" spans="1:47" x14ac:dyDescent="0.25">
      <c r="A30" t="s">
        <v>21</v>
      </c>
      <c r="B30" s="42" t="s">
        <v>246</v>
      </c>
      <c r="C30" s="3">
        <v>36</v>
      </c>
      <c r="D30" s="2">
        <v>881</v>
      </c>
      <c r="E30" s="14">
        <f>IF(D30="","",IF(D30&lt;'VORSCHLAG DGB'!$B$2,'VORSCHLAG DGB'!B$2-D30,0))</f>
        <v>0</v>
      </c>
      <c r="F30" s="14">
        <f t="shared" si="0"/>
        <v>881</v>
      </c>
      <c r="G30" s="17"/>
      <c r="H30" s="14">
        <v>948</v>
      </c>
      <c r="I30" s="14">
        <f>IF(H30="","",IF(H30&lt;'VORSCHLAG DGB'!$B$3,'VORSCHLAG DGB'!$B$3-H30,0))</f>
        <v>0</v>
      </c>
      <c r="J30" s="14">
        <f t="shared" si="1"/>
        <v>948</v>
      </c>
      <c r="K30" s="17"/>
      <c r="L30" s="14">
        <v>1014</v>
      </c>
      <c r="M30" s="14">
        <f>IF(L30="","",IF(L30&lt;'VORSCHLAG DGB'!$B$4,'VORSCHLAG DGB'!$B$4-L30,0))</f>
        <v>0</v>
      </c>
      <c r="N30" s="14">
        <f t="shared" si="2"/>
        <v>1014</v>
      </c>
      <c r="O30" s="17"/>
      <c r="P30" s="14"/>
      <c r="Q30" s="14" t="str">
        <f>IF(P30="","",IF(P30="","",IF(P30&lt;'VORSCHLAG DGB'!$B$5,'VORSCHLAG DGB'!$B$5-P30,0)))</f>
        <v/>
      </c>
      <c r="R30" s="14" t="str">
        <f t="shared" si="3"/>
        <v/>
      </c>
      <c r="S30" s="17"/>
      <c r="T30" s="2">
        <f t="shared" si="4"/>
        <v>34116</v>
      </c>
      <c r="U30" s="2" t="str">
        <f t="shared" si="5"/>
        <v/>
      </c>
      <c r="V30" s="2">
        <f t="shared" si="6"/>
        <v>34116</v>
      </c>
      <c r="W30" s="2">
        <f>(D30*12+H30*12+L30*12)/36</f>
        <v>947.66666666666663</v>
      </c>
      <c r="X30" s="2">
        <f>(F30*12+J30*12+N30*12)/$C30</f>
        <v>947.66666666666663</v>
      </c>
      <c r="Y30" s="23"/>
      <c r="Z30" s="2">
        <v>881</v>
      </c>
      <c r="AA30" s="2">
        <f>IF(Z30="","",IF(Z30&lt;'VORSCHLAG DGB'!$B$2,'VORSCHLAG DGB'!$B$2-Z30,0))</f>
        <v>0</v>
      </c>
      <c r="AB30" s="2">
        <f t="shared" si="7"/>
        <v>881</v>
      </c>
      <c r="AC30" s="26"/>
      <c r="AD30" s="2">
        <v>948</v>
      </c>
      <c r="AE30" s="2">
        <f>IF(AD30="","",IF(AD30&lt;'VORSCHLAG DGB'!$B$3,'VORSCHLAG DGB'!$B$3-AD30,0))</f>
        <v>0</v>
      </c>
      <c r="AF30" s="2">
        <f t="shared" si="8"/>
        <v>948</v>
      </c>
      <c r="AG30" s="26"/>
      <c r="AH30" s="2">
        <v>1014</v>
      </c>
      <c r="AI30" s="2">
        <f>IF(AH30="","",IF(AH30&lt;'VORSCHLAG DGB'!$B$4,'VORSCHLAG DGB'!$B$4-AH30,0))</f>
        <v>0</v>
      </c>
      <c r="AJ30" s="2">
        <f t="shared" si="9"/>
        <v>1014</v>
      </c>
      <c r="AK30" s="26"/>
      <c r="AL30" s="2"/>
      <c r="AM30" s="2" t="str">
        <f>IF(AL30="","",IF(AL30&lt;'VORSCHLAG DGB'!$B$5,'VORSCHLAG DGB'!$B$5-AL30,0))</f>
        <v/>
      </c>
      <c r="AN30" s="2" t="str">
        <f t="shared" si="10"/>
        <v/>
      </c>
      <c r="AO30" s="26"/>
      <c r="AP30" s="2">
        <f t="shared" si="11"/>
        <v>34116</v>
      </c>
      <c r="AQ30" s="2" t="str">
        <f t="shared" si="12"/>
        <v/>
      </c>
      <c r="AR30" s="2">
        <f t="shared" si="13"/>
        <v>34116</v>
      </c>
      <c r="AS30" s="2"/>
      <c r="AT30" s="2">
        <f>IF(Z30="","",(Z30*12+AD30*12+AH30*12)/C30)</f>
        <v>947.66666666666663</v>
      </c>
      <c r="AU30" s="2">
        <f>IF(Z30="","",(AB30*12+AF30*12+AJ30*12)/$C30)</f>
        <v>947.66666666666663</v>
      </c>
    </row>
    <row r="31" spans="1:47" x14ac:dyDescent="0.25">
      <c r="A31" t="s">
        <v>22</v>
      </c>
      <c r="B31" s="42" t="s">
        <v>247</v>
      </c>
      <c r="C31" s="3">
        <v>42</v>
      </c>
      <c r="D31" s="2">
        <v>656</v>
      </c>
      <c r="E31" s="14">
        <f>IF(D31="","",IF(D31&lt;'VORSCHLAG DGB'!$B$2,'VORSCHLAG DGB'!B$2-D31,0))</f>
        <v>0</v>
      </c>
      <c r="F31" s="14">
        <f t="shared" si="0"/>
        <v>656</v>
      </c>
      <c r="G31" s="17"/>
      <c r="H31" s="14">
        <v>705</v>
      </c>
      <c r="I31" s="14">
        <f>IF(H31="","",IF(H31&lt;'VORSCHLAG DGB'!$B$3,'VORSCHLAG DGB'!$B$3-H31,0))</f>
        <v>0</v>
      </c>
      <c r="J31" s="14">
        <f t="shared" si="1"/>
        <v>705</v>
      </c>
      <c r="K31" s="17"/>
      <c r="L31" s="14">
        <v>776</v>
      </c>
      <c r="M31" s="14">
        <f>IF(L31="","",IF(L31&lt;'VORSCHLAG DGB'!$B$4,'VORSCHLAG DGB'!$B$4-L31,0))</f>
        <v>0</v>
      </c>
      <c r="N31" s="14">
        <f t="shared" si="2"/>
        <v>776</v>
      </c>
      <c r="O31" s="17"/>
      <c r="P31" s="14">
        <v>844</v>
      </c>
      <c r="Q31" s="14">
        <f>IF(P31="","",IF(P31="","",IF(P31&lt;'VORSCHLAG DGB'!$B$5,'VORSCHLAG DGB'!$B$5-P31,0)))</f>
        <v>0</v>
      </c>
      <c r="R31" s="14">
        <f t="shared" si="3"/>
        <v>844</v>
      </c>
      <c r="S31" s="17"/>
      <c r="T31" s="2">
        <f t="shared" si="4"/>
        <v>30708</v>
      </c>
      <c r="U31" s="2" t="str">
        <f t="shared" si="5"/>
        <v/>
      </c>
      <c r="V31" s="2">
        <f t="shared" si="6"/>
        <v>30708</v>
      </c>
      <c r="W31" s="2">
        <f t="shared" ref="W31:W38" si="18">(12*D31+12*H31+12*L31+(C31-36)*P31)/C31</f>
        <v>731.14285714285711</v>
      </c>
      <c r="X31" s="2">
        <f t="shared" ref="X31:X38" si="19">IF(D31="","",(F31*12+J31*12+N31*12+(C31-36)*R31)/C31)</f>
        <v>731.14285714285711</v>
      </c>
      <c r="Y31" s="23"/>
      <c r="Z31" s="2">
        <v>610</v>
      </c>
      <c r="AA31" s="2">
        <f>IF(Z31="","",IF(Z31&lt;'VORSCHLAG DGB'!$B$2,'VORSCHLAG DGB'!$B$2-Z31,0))</f>
        <v>25</v>
      </c>
      <c r="AB31" s="2">
        <f t="shared" si="7"/>
        <v>635</v>
      </c>
      <c r="AC31" s="26"/>
      <c r="AD31" s="2">
        <v>660</v>
      </c>
      <c r="AE31" s="2">
        <f>IF(AD31="","",IF(AD31&lt;'VORSCHLAG DGB'!$B$3,'VORSCHLAG DGB'!$B$3-AD31,0))</f>
        <v>36</v>
      </c>
      <c r="AF31" s="2">
        <f t="shared" si="8"/>
        <v>696</v>
      </c>
      <c r="AG31" s="26"/>
      <c r="AH31" s="2">
        <v>710</v>
      </c>
      <c r="AI31" s="2">
        <f>IF(AH31="","",IF(AH31&lt;'VORSCHLAG DGB'!$B$4,'VORSCHLAG DGB'!$B$4-AH31,0))</f>
        <v>58</v>
      </c>
      <c r="AJ31" s="2">
        <f t="shared" si="9"/>
        <v>768</v>
      </c>
      <c r="AK31" s="26"/>
      <c r="AL31" s="2">
        <v>760</v>
      </c>
      <c r="AM31" s="2">
        <f>IF(AL31="","",IF(AL31&lt;'VORSCHLAG DGB'!$B$5,'VORSCHLAG DGB'!$B$5-AL31,0))</f>
        <v>36</v>
      </c>
      <c r="AN31" s="2">
        <f t="shared" si="10"/>
        <v>796</v>
      </c>
      <c r="AO31" s="26"/>
      <c r="AP31" s="2">
        <f t="shared" si="11"/>
        <v>28320.000000000004</v>
      </c>
      <c r="AQ31" s="2">
        <f t="shared" si="12"/>
        <v>1643.9999999999964</v>
      </c>
      <c r="AR31" s="2">
        <f t="shared" si="13"/>
        <v>29964</v>
      </c>
      <c r="AS31" s="2"/>
      <c r="AT31" s="2">
        <f t="shared" ref="AT31:AT38" si="20">IF(Z31="","",(Z31*12+AD31*12+AH31*12+(C31-36)*AL31)/C31)</f>
        <v>674.28571428571433</v>
      </c>
      <c r="AU31" s="2">
        <f t="shared" ref="AU31:AU38" si="21">IF(Z31="","",(12*AB31+12*AF31+12*AJ31+(C31-36)*AN31)/C31)</f>
        <v>713.42857142857144</v>
      </c>
    </row>
    <row r="32" spans="1:47" x14ac:dyDescent="0.25">
      <c r="A32" t="s">
        <v>23</v>
      </c>
      <c r="B32" s="42" t="s">
        <v>246</v>
      </c>
      <c r="C32" s="3">
        <v>42</v>
      </c>
      <c r="D32" s="2">
        <v>965</v>
      </c>
      <c r="E32" s="14">
        <f>IF(D32="","",IF(D32&lt;'VORSCHLAG DGB'!$B$2,'VORSCHLAG DGB'!B$2-D32,0))</f>
        <v>0</v>
      </c>
      <c r="F32" s="14">
        <f t="shared" si="0"/>
        <v>965</v>
      </c>
      <c r="G32" s="17"/>
      <c r="H32" s="14">
        <v>1021</v>
      </c>
      <c r="I32" s="14">
        <f>IF(H32="","",IF(H32&lt;'VORSCHLAG DGB'!$B$3,'VORSCHLAG DGB'!$B$3-H32,0))</f>
        <v>0</v>
      </c>
      <c r="J32" s="14">
        <f t="shared" si="1"/>
        <v>1021</v>
      </c>
      <c r="K32" s="17"/>
      <c r="L32" s="14">
        <v>1099</v>
      </c>
      <c r="M32" s="14">
        <f>IF(L32="","",IF(L32&lt;'VORSCHLAG DGB'!$B$4,'VORSCHLAG DGB'!$B$4-L32,0))</f>
        <v>0</v>
      </c>
      <c r="N32" s="14">
        <f t="shared" si="2"/>
        <v>1099</v>
      </c>
      <c r="O32" s="17"/>
      <c r="P32" s="14">
        <v>1162</v>
      </c>
      <c r="Q32" s="14">
        <f>IF(P32="","",IF(P32="","",IF(P32&lt;'VORSCHLAG DGB'!$B$5,'VORSCHLAG DGB'!$B$5-P32,0)))</f>
        <v>0</v>
      </c>
      <c r="R32" s="14">
        <f t="shared" si="3"/>
        <v>1162</v>
      </c>
      <c r="S32" s="17"/>
      <c r="T32" s="2">
        <f t="shared" si="4"/>
        <v>43991.999999999993</v>
      </c>
      <c r="U32" s="2" t="str">
        <f t="shared" si="5"/>
        <v/>
      </c>
      <c r="V32" s="2">
        <f t="shared" si="6"/>
        <v>43991.999999999993</v>
      </c>
      <c r="W32" s="2">
        <f t="shared" si="18"/>
        <v>1047.4285714285713</v>
      </c>
      <c r="X32" s="2">
        <f t="shared" si="19"/>
        <v>1047.4285714285713</v>
      </c>
      <c r="Y32" s="23"/>
      <c r="Z32" s="2">
        <v>953</v>
      </c>
      <c r="AA32" s="2">
        <f>IF(Z32="","",IF(Z32&lt;'VORSCHLAG DGB'!$B$2,'VORSCHLAG DGB'!$B$2-Z32,0))</f>
        <v>0</v>
      </c>
      <c r="AB32" s="2">
        <f t="shared" si="7"/>
        <v>953</v>
      </c>
      <c r="AC32" s="26"/>
      <c r="AD32" s="2">
        <v>1006</v>
      </c>
      <c r="AE32" s="2">
        <f>IF(AD32="","",IF(AD32&lt;'VORSCHLAG DGB'!$B$3,'VORSCHLAG DGB'!$B$3-AD32,0))</f>
        <v>0</v>
      </c>
      <c r="AF32" s="2">
        <f t="shared" si="8"/>
        <v>1006</v>
      </c>
      <c r="AG32" s="26"/>
      <c r="AH32" s="2">
        <v>1064</v>
      </c>
      <c r="AI32" s="2">
        <f>IF(AH32="","",IF(AH32&lt;'VORSCHLAG DGB'!$B$4,'VORSCHLAG DGB'!$B$4-AH32,0))</f>
        <v>0</v>
      </c>
      <c r="AJ32" s="2">
        <f t="shared" si="9"/>
        <v>1064</v>
      </c>
      <c r="AK32" s="26"/>
      <c r="AL32" s="2">
        <v>1115</v>
      </c>
      <c r="AM32" s="2">
        <f>IF(AL32="","",IF(AL32&lt;'VORSCHLAG DGB'!$B$5,'VORSCHLAG DGB'!$B$5-AL32,0))</f>
        <v>0</v>
      </c>
      <c r="AN32" s="2">
        <f t="shared" si="10"/>
        <v>1115</v>
      </c>
      <c r="AO32" s="26"/>
      <c r="AP32" s="2">
        <f t="shared" si="11"/>
        <v>42966</v>
      </c>
      <c r="AQ32" s="2" t="str">
        <f t="shared" si="12"/>
        <v/>
      </c>
      <c r="AR32" s="2">
        <f t="shared" si="13"/>
        <v>42966</v>
      </c>
      <c r="AS32" s="2"/>
      <c r="AT32" s="2">
        <f t="shared" si="20"/>
        <v>1023</v>
      </c>
      <c r="AU32" s="2">
        <f t="shared" si="21"/>
        <v>1023</v>
      </c>
    </row>
    <row r="33" spans="1:47" x14ac:dyDescent="0.25">
      <c r="A33" t="s">
        <v>24</v>
      </c>
      <c r="B33" s="42" t="s">
        <v>246</v>
      </c>
      <c r="C33" s="3">
        <v>42</v>
      </c>
      <c r="D33" s="2">
        <v>959</v>
      </c>
      <c r="E33" s="14">
        <f>IF(D33="","",IF(D33&lt;'VORSCHLAG DGB'!$B$2,'VORSCHLAG DGB'!B$2-D33,0))</f>
        <v>0</v>
      </c>
      <c r="F33" s="14">
        <f t="shared" si="0"/>
        <v>959</v>
      </c>
      <c r="G33" s="17"/>
      <c r="H33" s="14">
        <v>1017</v>
      </c>
      <c r="I33" s="14">
        <f>IF(H33="","",IF(H33&lt;'VORSCHLAG DGB'!$B$3,'VORSCHLAG DGB'!$B$3-H33,0))</f>
        <v>0</v>
      </c>
      <c r="J33" s="14">
        <f t="shared" si="1"/>
        <v>1017</v>
      </c>
      <c r="K33" s="17"/>
      <c r="L33" s="14">
        <v>1093</v>
      </c>
      <c r="M33" s="14">
        <f>IF(L33="","",IF(L33&lt;'VORSCHLAG DGB'!$B$4,'VORSCHLAG DGB'!$B$4-L33,0))</f>
        <v>0</v>
      </c>
      <c r="N33" s="14">
        <f t="shared" si="2"/>
        <v>1093</v>
      </c>
      <c r="O33" s="17"/>
      <c r="P33" s="14">
        <v>1157</v>
      </c>
      <c r="Q33" s="14">
        <f>IF(P33="","",IF(P33="","",IF(P33&lt;'VORSCHLAG DGB'!$B$5,'VORSCHLAG DGB'!$B$5-P33,0)))</f>
        <v>0</v>
      </c>
      <c r="R33" s="14">
        <f t="shared" si="3"/>
        <v>1157</v>
      </c>
      <c r="S33" s="17"/>
      <c r="T33" s="2">
        <f t="shared" si="4"/>
        <v>43770</v>
      </c>
      <c r="U33" s="2" t="str">
        <f t="shared" si="5"/>
        <v/>
      </c>
      <c r="V33" s="2">
        <f t="shared" si="6"/>
        <v>43770</v>
      </c>
      <c r="W33" s="2">
        <f t="shared" si="18"/>
        <v>1042.1428571428571</v>
      </c>
      <c r="X33" s="2">
        <f t="shared" si="19"/>
        <v>1042.1428571428571</v>
      </c>
      <c r="Y33" s="23"/>
      <c r="Z33" s="2">
        <v>918</v>
      </c>
      <c r="AA33" s="2">
        <f>IF(Z33="","",IF(Z33&lt;'VORSCHLAG DGB'!$B$2,'VORSCHLAG DGB'!$B$2-Z33,0))</f>
        <v>0</v>
      </c>
      <c r="AB33" s="2">
        <f t="shared" si="7"/>
        <v>918</v>
      </c>
      <c r="AC33" s="26"/>
      <c r="AD33" s="2">
        <v>975</v>
      </c>
      <c r="AE33" s="2">
        <f>IF(AD33="","",IF(AD33&lt;'VORSCHLAG DGB'!$B$3,'VORSCHLAG DGB'!$B$3-AD33,0))</f>
        <v>0</v>
      </c>
      <c r="AF33" s="2">
        <f t="shared" si="8"/>
        <v>975</v>
      </c>
      <c r="AG33" s="26"/>
      <c r="AH33" s="2">
        <v>1036</v>
      </c>
      <c r="AI33" s="2">
        <f>IF(AH33="","",IF(AH33&lt;'VORSCHLAG DGB'!$B$4,'VORSCHLAG DGB'!$B$4-AH33,0))</f>
        <v>0</v>
      </c>
      <c r="AJ33" s="2">
        <f t="shared" si="9"/>
        <v>1036</v>
      </c>
      <c r="AK33" s="26"/>
      <c r="AL33" s="2">
        <v>1093</v>
      </c>
      <c r="AM33" s="2">
        <f>IF(AL33="","",IF(AL33&lt;'VORSCHLAG DGB'!$B$5,'VORSCHLAG DGB'!$B$5-AL33,0))</f>
        <v>0</v>
      </c>
      <c r="AN33" s="2">
        <f t="shared" si="10"/>
        <v>1093</v>
      </c>
      <c r="AO33" s="26"/>
      <c r="AP33" s="2">
        <f t="shared" si="11"/>
        <v>41706</v>
      </c>
      <c r="AQ33" s="2" t="str">
        <f t="shared" si="12"/>
        <v/>
      </c>
      <c r="AR33" s="2">
        <f t="shared" si="13"/>
        <v>41706</v>
      </c>
      <c r="AS33" s="2"/>
      <c r="AT33" s="2">
        <f t="shared" si="20"/>
        <v>993</v>
      </c>
      <c r="AU33" s="2">
        <f t="shared" si="21"/>
        <v>993</v>
      </c>
    </row>
    <row r="34" spans="1:47" x14ac:dyDescent="0.25">
      <c r="A34" t="s">
        <v>25</v>
      </c>
      <c r="B34" s="42" t="s">
        <v>246</v>
      </c>
      <c r="C34" s="3">
        <v>42</v>
      </c>
      <c r="D34" s="2">
        <v>971</v>
      </c>
      <c r="E34" s="14">
        <f>IF(D34="","",IF(D34&lt;'VORSCHLAG DGB'!$B$2,'VORSCHLAG DGB'!B$2-D34,0))</f>
        <v>0</v>
      </c>
      <c r="F34" s="14">
        <f t="shared" si="0"/>
        <v>971</v>
      </c>
      <c r="G34" s="17"/>
      <c r="H34" s="14">
        <v>1025</v>
      </c>
      <c r="I34" s="14">
        <f>IF(H34="","",IF(H34&lt;'VORSCHLAG DGB'!$B$3,'VORSCHLAG DGB'!$B$3-H34,0))</f>
        <v>0</v>
      </c>
      <c r="J34" s="14">
        <f t="shared" si="1"/>
        <v>1025</v>
      </c>
      <c r="K34" s="17"/>
      <c r="L34" s="14">
        <v>1100</v>
      </c>
      <c r="M34" s="14">
        <f>IF(L34="","",IF(L34&lt;'VORSCHLAG DGB'!$B$4,'VORSCHLAG DGB'!$B$4-L34,0))</f>
        <v>0</v>
      </c>
      <c r="N34" s="14">
        <f t="shared" si="2"/>
        <v>1100</v>
      </c>
      <c r="O34" s="17"/>
      <c r="P34" s="14">
        <v>1160</v>
      </c>
      <c r="Q34" s="14">
        <f>IF(P34="","",IF(P34="","",IF(P34&lt;'VORSCHLAG DGB'!$B$5,'VORSCHLAG DGB'!$B$5-P34,0)))</f>
        <v>0</v>
      </c>
      <c r="R34" s="14">
        <f t="shared" si="3"/>
        <v>1160</v>
      </c>
      <c r="S34" s="17"/>
      <c r="T34" s="2">
        <f t="shared" si="4"/>
        <v>44112</v>
      </c>
      <c r="U34" s="2" t="str">
        <f t="shared" si="5"/>
        <v/>
      </c>
      <c r="V34" s="2">
        <f t="shared" si="6"/>
        <v>44112</v>
      </c>
      <c r="W34" s="2">
        <f t="shared" si="18"/>
        <v>1050.2857142857142</v>
      </c>
      <c r="X34" s="2">
        <f t="shared" si="19"/>
        <v>1050.2857142857142</v>
      </c>
      <c r="Y34" s="23"/>
      <c r="Z34" s="2"/>
      <c r="AA34" s="2" t="str">
        <f>IF(Z34="","",IF(Z34&lt;'VORSCHLAG DGB'!$B$2,'VORSCHLAG DGB'!$B$2-Z34,0))</f>
        <v/>
      </c>
      <c r="AB34" s="2" t="str">
        <f t="shared" si="7"/>
        <v/>
      </c>
      <c r="AC34" s="26"/>
      <c r="AD34" s="2"/>
      <c r="AE34" s="2" t="str">
        <f>IF(AD34="","",IF(AD34&lt;'VORSCHLAG DGB'!$B$3,'VORSCHLAG DGB'!$B$3-AD34,0))</f>
        <v/>
      </c>
      <c r="AF34" s="2" t="str">
        <f t="shared" si="8"/>
        <v/>
      </c>
      <c r="AG34" s="26"/>
      <c r="AH34" s="2"/>
      <c r="AI34" s="2" t="str">
        <f>IF(AH34="","",IF(AH34&lt;'VORSCHLAG DGB'!$B$4,'VORSCHLAG DGB'!$B$4-AH34,0))</f>
        <v/>
      </c>
      <c r="AJ34" s="2" t="str">
        <f t="shared" si="9"/>
        <v/>
      </c>
      <c r="AK34" s="26"/>
      <c r="AL34" s="2"/>
      <c r="AM34" s="2" t="str">
        <f>IF(AL34="","",IF(AL34&lt;'VORSCHLAG DGB'!$B$5,'VORSCHLAG DGB'!$B$5-AL34,0))</f>
        <v/>
      </c>
      <c r="AN34" s="2" t="str">
        <f t="shared" si="10"/>
        <v/>
      </c>
      <c r="AO34" s="26"/>
      <c r="AP34" s="2" t="str">
        <f t="shared" si="11"/>
        <v/>
      </c>
      <c r="AQ34" s="2" t="str">
        <f t="shared" si="12"/>
        <v/>
      </c>
      <c r="AR34" s="2" t="str">
        <f t="shared" si="13"/>
        <v/>
      </c>
      <c r="AS34" s="2"/>
      <c r="AT34" s="2" t="str">
        <f t="shared" si="20"/>
        <v/>
      </c>
      <c r="AU34" s="2" t="str">
        <f t="shared" si="21"/>
        <v/>
      </c>
    </row>
    <row r="35" spans="1:47" x14ac:dyDescent="0.25">
      <c r="A35" t="s">
        <v>26</v>
      </c>
      <c r="B35" s="42" t="s">
        <v>246</v>
      </c>
      <c r="C35" s="3">
        <v>42</v>
      </c>
      <c r="D35" s="2">
        <v>974</v>
      </c>
      <c r="E35" s="14">
        <f>IF(D35="","",IF(D35&lt;'VORSCHLAG DGB'!$B$2,'VORSCHLAG DGB'!B$2-D35,0))</f>
        <v>0</v>
      </c>
      <c r="F35" s="14">
        <f t="shared" si="0"/>
        <v>974</v>
      </c>
      <c r="G35" s="17"/>
      <c r="H35" s="14">
        <v>1028</v>
      </c>
      <c r="I35" s="14">
        <f>IF(H35="","",IF(H35&lt;'VORSCHLAG DGB'!$B$3,'VORSCHLAG DGB'!$B$3-H35,0))</f>
        <v>0</v>
      </c>
      <c r="J35" s="14">
        <f t="shared" si="1"/>
        <v>1028</v>
      </c>
      <c r="K35" s="17"/>
      <c r="L35" s="14">
        <v>1102</v>
      </c>
      <c r="M35" s="14">
        <f>IF(L35="","",IF(L35&lt;'VORSCHLAG DGB'!$B$4,'VORSCHLAG DGB'!$B$4-L35,0))</f>
        <v>0</v>
      </c>
      <c r="N35" s="14">
        <f t="shared" si="2"/>
        <v>1102</v>
      </c>
      <c r="O35" s="17"/>
      <c r="P35" s="14">
        <v>1162</v>
      </c>
      <c r="Q35" s="14">
        <f>IF(P35="","",IF(P35="","",IF(P35&lt;'VORSCHLAG DGB'!$B$5,'VORSCHLAG DGB'!$B$5-P35,0)))</f>
        <v>0</v>
      </c>
      <c r="R35" s="14">
        <f t="shared" si="3"/>
        <v>1162</v>
      </c>
      <c r="S35" s="17"/>
      <c r="T35" s="2">
        <f t="shared" si="4"/>
        <v>44220</v>
      </c>
      <c r="U35" s="2" t="str">
        <f t="shared" si="5"/>
        <v/>
      </c>
      <c r="V35" s="2">
        <f t="shared" si="6"/>
        <v>44220</v>
      </c>
      <c r="W35" s="2">
        <f t="shared" si="18"/>
        <v>1052.8571428571429</v>
      </c>
      <c r="X35" s="2">
        <f t="shared" si="19"/>
        <v>1052.8571428571429</v>
      </c>
      <c r="Y35" s="23"/>
      <c r="Z35" s="2">
        <v>958</v>
      </c>
      <c r="AA35" s="2">
        <f>IF(Z35="","",IF(Z35&lt;'VORSCHLAG DGB'!$B$2,'VORSCHLAG DGB'!$B$2-Z35,0))</f>
        <v>0</v>
      </c>
      <c r="AB35" s="2">
        <f t="shared" si="7"/>
        <v>958</v>
      </c>
      <c r="AC35" s="26"/>
      <c r="AD35" s="2">
        <v>1012</v>
      </c>
      <c r="AE35" s="2">
        <f>IF(AD35="","",IF(AD35&lt;'VORSCHLAG DGB'!$B$3,'VORSCHLAG DGB'!$B$3-AD35,0))</f>
        <v>0</v>
      </c>
      <c r="AF35" s="2">
        <f t="shared" si="8"/>
        <v>1012</v>
      </c>
      <c r="AG35" s="26"/>
      <c r="AH35" s="2">
        <v>1071</v>
      </c>
      <c r="AI35" s="2">
        <f>IF(AH35="","",IF(AH35&lt;'VORSCHLAG DGB'!$B$4,'VORSCHLAG DGB'!$B$4-AH35,0))</f>
        <v>0</v>
      </c>
      <c r="AJ35" s="2">
        <f t="shared" si="9"/>
        <v>1071</v>
      </c>
      <c r="AK35" s="26"/>
      <c r="AL35" s="2">
        <v>1122</v>
      </c>
      <c r="AM35" s="2">
        <f>IF(AL35="","",IF(AL35&lt;'VORSCHLAG DGB'!$B$5,'VORSCHLAG DGB'!$B$5-AL35,0))</f>
        <v>0</v>
      </c>
      <c r="AN35" s="2">
        <f t="shared" si="10"/>
        <v>1122</v>
      </c>
      <c r="AO35" s="26"/>
      <c r="AP35" s="2">
        <f t="shared" si="11"/>
        <v>43224</v>
      </c>
      <c r="AQ35" s="2" t="str">
        <f t="shared" si="12"/>
        <v/>
      </c>
      <c r="AR35" s="2">
        <f t="shared" si="13"/>
        <v>43224</v>
      </c>
      <c r="AS35" s="2"/>
      <c r="AT35" s="2">
        <f t="shared" si="20"/>
        <v>1029.1428571428571</v>
      </c>
      <c r="AU35" s="2">
        <f t="shared" si="21"/>
        <v>1029.1428571428571</v>
      </c>
    </row>
    <row r="36" spans="1:47" x14ac:dyDescent="0.25">
      <c r="A36" t="s">
        <v>27</v>
      </c>
      <c r="B36" s="42" t="s">
        <v>246</v>
      </c>
      <c r="C36" s="3">
        <v>42</v>
      </c>
      <c r="D36" s="2">
        <v>974</v>
      </c>
      <c r="E36" s="14">
        <f>IF(D36="","",IF(D36&lt;'VORSCHLAG DGB'!$B$2,'VORSCHLAG DGB'!B$2-D36,0))</f>
        <v>0</v>
      </c>
      <c r="F36" s="14">
        <f t="shared" si="0"/>
        <v>974</v>
      </c>
      <c r="G36" s="17"/>
      <c r="H36" s="14">
        <v>1028</v>
      </c>
      <c r="I36" s="14">
        <f>IF(H36="","",IF(H36&lt;'VORSCHLAG DGB'!$B$3,'VORSCHLAG DGB'!$B$3-H36,0))</f>
        <v>0</v>
      </c>
      <c r="J36" s="14">
        <f t="shared" si="1"/>
        <v>1028</v>
      </c>
      <c r="K36" s="17"/>
      <c r="L36" s="14">
        <v>1102</v>
      </c>
      <c r="M36" s="14">
        <f>IF(L36="","",IF(L36&lt;'VORSCHLAG DGB'!$B$4,'VORSCHLAG DGB'!$B$4-L36,0))</f>
        <v>0</v>
      </c>
      <c r="N36" s="14">
        <f t="shared" si="2"/>
        <v>1102</v>
      </c>
      <c r="O36" s="17"/>
      <c r="P36" s="14">
        <v>1162</v>
      </c>
      <c r="Q36" s="14">
        <f>IF(P36="","",IF(P36="","",IF(P36&lt;'VORSCHLAG DGB'!$B$5,'VORSCHLAG DGB'!$B$5-P36,0)))</f>
        <v>0</v>
      </c>
      <c r="R36" s="14">
        <f t="shared" si="3"/>
        <v>1162</v>
      </c>
      <c r="S36" s="17"/>
      <c r="T36" s="2">
        <f t="shared" si="4"/>
        <v>44220</v>
      </c>
      <c r="U36" s="2" t="str">
        <f t="shared" si="5"/>
        <v/>
      </c>
      <c r="V36" s="2">
        <f t="shared" si="6"/>
        <v>44220</v>
      </c>
      <c r="W36" s="2">
        <f t="shared" si="18"/>
        <v>1052.8571428571429</v>
      </c>
      <c r="X36" s="2">
        <f t="shared" si="19"/>
        <v>1052.8571428571429</v>
      </c>
      <c r="Y36" s="23"/>
      <c r="Z36" s="2"/>
      <c r="AA36" s="2" t="str">
        <f>IF(Z36="","",IF(Z36&lt;'VORSCHLAG DGB'!$B$2,'VORSCHLAG DGB'!$B$2-Z36,0))</f>
        <v/>
      </c>
      <c r="AB36" s="2" t="str">
        <f t="shared" si="7"/>
        <v/>
      </c>
      <c r="AC36" s="26"/>
      <c r="AD36" s="2"/>
      <c r="AE36" s="2" t="str">
        <f>IF(AD36="","",IF(AD36&lt;'VORSCHLAG DGB'!$B$3,'VORSCHLAG DGB'!$B$3-AD36,0))</f>
        <v/>
      </c>
      <c r="AF36" s="2" t="str">
        <f t="shared" si="8"/>
        <v/>
      </c>
      <c r="AG36" s="26"/>
      <c r="AH36" s="2"/>
      <c r="AI36" s="2" t="str">
        <f>IF(AH36="","",IF(AH36&lt;'VORSCHLAG DGB'!$B$4,'VORSCHLAG DGB'!$B$4-AH36,0))</f>
        <v/>
      </c>
      <c r="AJ36" s="2" t="str">
        <f t="shared" si="9"/>
        <v/>
      </c>
      <c r="AK36" s="26"/>
      <c r="AL36" s="2"/>
      <c r="AM36" s="2" t="str">
        <f>IF(AL36="","",IF(AL36&lt;'VORSCHLAG DGB'!$B$5,'VORSCHLAG DGB'!$B$5-AL36,0))</f>
        <v/>
      </c>
      <c r="AN36" s="2" t="str">
        <f t="shared" si="10"/>
        <v/>
      </c>
      <c r="AO36" s="26"/>
      <c r="AP36" s="2" t="str">
        <f t="shared" si="11"/>
        <v/>
      </c>
      <c r="AQ36" s="2" t="str">
        <f t="shared" si="12"/>
        <v/>
      </c>
      <c r="AR36" s="2" t="str">
        <f t="shared" si="13"/>
        <v/>
      </c>
      <c r="AS36" s="2"/>
      <c r="AT36" s="2" t="str">
        <f t="shared" si="20"/>
        <v/>
      </c>
      <c r="AU36" s="2" t="str">
        <f t="shared" si="21"/>
        <v/>
      </c>
    </row>
    <row r="37" spans="1:47" x14ac:dyDescent="0.25">
      <c r="A37" t="s">
        <v>28</v>
      </c>
      <c r="B37" s="42" t="s">
        <v>246</v>
      </c>
      <c r="C37" s="3">
        <v>42</v>
      </c>
      <c r="D37" s="2">
        <v>974</v>
      </c>
      <c r="E37" s="14">
        <f>IF(D37="","",IF(D37&lt;'VORSCHLAG DGB'!$B$2,'VORSCHLAG DGB'!B$2-D37,0))</f>
        <v>0</v>
      </c>
      <c r="F37" s="14">
        <f t="shared" si="0"/>
        <v>974</v>
      </c>
      <c r="G37" s="17"/>
      <c r="H37" s="14">
        <v>1028</v>
      </c>
      <c r="I37" s="14">
        <f>IF(H37="","",IF(H37&lt;'VORSCHLAG DGB'!$B$3,'VORSCHLAG DGB'!$B$3-H37,0))</f>
        <v>0</v>
      </c>
      <c r="J37" s="14">
        <f t="shared" si="1"/>
        <v>1028</v>
      </c>
      <c r="K37" s="17"/>
      <c r="L37" s="14">
        <v>1102</v>
      </c>
      <c r="M37" s="14">
        <f>IF(L37="","",IF(L37&lt;'VORSCHLAG DGB'!$B$4,'VORSCHLAG DGB'!$B$4-L37,0))</f>
        <v>0</v>
      </c>
      <c r="N37" s="14">
        <f t="shared" si="2"/>
        <v>1102</v>
      </c>
      <c r="O37" s="17"/>
      <c r="P37" s="14">
        <v>1162</v>
      </c>
      <c r="Q37" s="14">
        <f>IF(P37="","",IF(P37="","",IF(P37&lt;'VORSCHLAG DGB'!$B$5,'VORSCHLAG DGB'!$B$5-P37,0)))</f>
        <v>0</v>
      </c>
      <c r="R37" s="14">
        <f t="shared" si="3"/>
        <v>1162</v>
      </c>
      <c r="S37" s="17"/>
      <c r="T37" s="2">
        <f t="shared" si="4"/>
        <v>44220</v>
      </c>
      <c r="U37" s="2" t="str">
        <f t="shared" si="5"/>
        <v/>
      </c>
      <c r="V37" s="2">
        <f t="shared" si="6"/>
        <v>44220</v>
      </c>
      <c r="W37" s="2">
        <f t="shared" si="18"/>
        <v>1052.8571428571429</v>
      </c>
      <c r="X37" s="2">
        <f t="shared" si="19"/>
        <v>1052.8571428571429</v>
      </c>
      <c r="Y37" s="23"/>
      <c r="Z37" s="2">
        <v>958</v>
      </c>
      <c r="AA37" s="2">
        <f>IF(Z37="","",IF(Z37&lt;'VORSCHLAG DGB'!$B$2,'VORSCHLAG DGB'!$B$2-Z37,0))</f>
        <v>0</v>
      </c>
      <c r="AB37" s="2">
        <f t="shared" si="7"/>
        <v>958</v>
      </c>
      <c r="AC37" s="26"/>
      <c r="AD37" s="2">
        <v>1012</v>
      </c>
      <c r="AE37" s="2">
        <f>IF(AD37="","",IF(AD37&lt;'VORSCHLAG DGB'!$B$3,'VORSCHLAG DGB'!$B$3-AD37,0))</f>
        <v>0</v>
      </c>
      <c r="AF37" s="2">
        <f t="shared" si="8"/>
        <v>1012</v>
      </c>
      <c r="AG37" s="26"/>
      <c r="AH37" s="2">
        <v>1071</v>
      </c>
      <c r="AI37" s="2">
        <f>IF(AH37="","",IF(AH37&lt;'VORSCHLAG DGB'!$B$4,'VORSCHLAG DGB'!$B$4-AH37,0))</f>
        <v>0</v>
      </c>
      <c r="AJ37" s="2">
        <f t="shared" si="9"/>
        <v>1071</v>
      </c>
      <c r="AK37" s="26"/>
      <c r="AL37" s="2">
        <v>1122</v>
      </c>
      <c r="AM37" s="2">
        <f>IF(AL37="","",IF(AL37&lt;'VORSCHLAG DGB'!$B$5,'VORSCHLAG DGB'!$B$5-AL37,0))</f>
        <v>0</v>
      </c>
      <c r="AN37" s="2">
        <f t="shared" si="10"/>
        <v>1122</v>
      </c>
      <c r="AO37" s="26"/>
      <c r="AP37" s="2">
        <f t="shared" si="11"/>
        <v>43224</v>
      </c>
      <c r="AQ37" s="2" t="str">
        <f t="shared" si="12"/>
        <v/>
      </c>
      <c r="AR37" s="2">
        <f t="shared" si="13"/>
        <v>43224</v>
      </c>
      <c r="AS37" s="2"/>
      <c r="AT37" s="2">
        <f t="shared" si="20"/>
        <v>1029.1428571428571</v>
      </c>
      <c r="AU37" s="2">
        <f t="shared" si="21"/>
        <v>1029.1428571428571</v>
      </c>
    </row>
    <row r="38" spans="1:47" x14ac:dyDescent="0.25">
      <c r="A38" t="s">
        <v>28</v>
      </c>
      <c r="B38" s="42" t="s">
        <v>247</v>
      </c>
      <c r="C38" s="3">
        <v>42</v>
      </c>
      <c r="D38" s="2">
        <v>656</v>
      </c>
      <c r="E38" s="14">
        <f>IF(D38="","",IF(D38&lt;'VORSCHLAG DGB'!$B$2,'VORSCHLAG DGB'!B$2-D38,0))</f>
        <v>0</v>
      </c>
      <c r="F38" s="14">
        <f t="shared" ref="F38:F69" si="22">D38+E38</f>
        <v>656</v>
      </c>
      <c r="G38" s="17"/>
      <c r="H38" s="14">
        <v>705</v>
      </c>
      <c r="I38" s="14">
        <f>IF(H38="","",IF(H38&lt;'VORSCHLAG DGB'!$B$3,'VORSCHLAG DGB'!$B$3-H38,0))</f>
        <v>0</v>
      </c>
      <c r="J38" s="14">
        <f t="shared" ref="J38:J69" si="23">H38+I38</f>
        <v>705</v>
      </c>
      <c r="K38" s="17"/>
      <c r="L38" s="14">
        <v>776</v>
      </c>
      <c r="M38" s="14">
        <f>IF(L38="","",IF(L38&lt;'VORSCHLAG DGB'!$B$4,'VORSCHLAG DGB'!$B$4-L38,0))</f>
        <v>0</v>
      </c>
      <c r="N38" s="14">
        <f t="shared" ref="N38:N69" si="24">IF(L38="","",L38+M38)</f>
        <v>776</v>
      </c>
      <c r="O38" s="17"/>
      <c r="P38" s="14">
        <v>844</v>
      </c>
      <c r="Q38" s="14">
        <f>IF(P38="","",IF(P38="","",IF(P38&lt;'VORSCHLAG DGB'!$B$5,'VORSCHLAG DGB'!$B$5-P38,0)))</f>
        <v>0</v>
      </c>
      <c r="R38" s="14">
        <f t="shared" ref="R38:R69" si="25">IF(P38="","",P38+Q38)</f>
        <v>844</v>
      </c>
      <c r="S38" s="17"/>
      <c r="T38" s="2">
        <f t="shared" ref="T38:T69" si="26">W38*C38</f>
        <v>30708</v>
      </c>
      <c r="U38" s="2" t="str">
        <f t="shared" ref="U38:U69" si="27">IF(V38-T38=0,"",V38-T38)</f>
        <v/>
      </c>
      <c r="V38" s="2">
        <f t="shared" ref="V38:V69" si="28">X38*C38</f>
        <v>30708</v>
      </c>
      <c r="W38" s="2">
        <f t="shared" si="18"/>
        <v>731.14285714285711</v>
      </c>
      <c r="X38" s="2">
        <f t="shared" si="19"/>
        <v>731.14285714285711</v>
      </c>
      <c r="Y38" s="23"/>
      <c r="Z38" s="2">
        <v>610</v>
      </c>
      <c r="AA38" s="2">
        <f>IF(Z38="","",IF(Z38&lt;'VORSCHLAG DGB'!$B$2,'VORSCHLAG DGB'!$B$2-Z38,0))</f>
        <v>25</v>
      </c>
      <c r="AB38" s="2">
        <f t="shared" ref="AB38:AB69" si="29">IF(Z38="","",Z38+AA38)</f>
        <v>635</v>
      </c>
      <c r="AC38" s="26"/>
      <c r="AD38" s="2">
        <v>660</v>
      </c>
      <c r="AE38" s="2">
        <f>IF(AD38="","",IF(AD38&lt;'VORSCHLAG DGB'!$B$3,'VORSCHLAG DGB'!$B$3-AD38,0))</f>
        <v>36</v>
      </c>
      <c r="AF38" s="2">
        <f t="shared" ref="AF38:AF69" si="30">IF(AD38="","",AD38+AE38)</f>
        <v>696</v>
      </c>
      <c r="AG38" s="26"/>
      <c r="AH38" s="2">
        <v>710</v>
      </c>
      <c r="AI38" s="2">
        <f>IF(AH38="","",IF(AH38&lt;'VORSCHLAG DGB'!$B$4,'VORSCHLAG DGB'!$B$4-AH38,0))</f>
        <v>58</v>
      </c>
      <c r="AJ38" s="2">
        <f t="shared" ref="AJ38:AJ69" si="31">IF(AH38="","",AH38+AI38)</f>
        <v>768</v>
      </c>
      <c r="AK38" s="26"/>
      <c r="AL38" s="2">
        <v>760</v>
      </c>
      <c r="AM38" s="2">
        <f>IF(AL38="","",IF(AL38&lt;'VORSCHLAG DGB'!$B$5,'VORSCHLAG DGB'!$B$5-AL38,0))</f>
        <v>36</v>
      </c>
      <c r="AN38" s="2">
        <f t="shared" ref="AN38:AN69" si="32">IF(AL38="","",AL38+AM38)</f>
        <v>796</v>
      </c>
      <c r="AO38" s="26"/>
      <c r="AP38" s="2">
        <f t="shared" ref="AP38:AP69" si="33">IF(Z38="","",AT38*C38)</f>
        <v>28320.000000000004</v>
      </c>
      <c r="AQ38" s="2">
        <f t="shared" ref="AQ38:AQ69" si="34">IF(Z38="","",IF(AR38-AP38=0,"",AR38-AP38))</f>
        <v>1643.9999999999964</v>
      </c>
      <c r="AR38" s="2">
        <f t="shared" ref="AR38:AR69" si="35">IF(Z38="","",AU38*C38)</f>
        <v>29964</v>
      </c>
      <c r="AS38" s="2"/>
      <c r="AT38" s="2">
        <f t="shared" si="20"/>
        <v>674.28571428571433</v>
      </c>
      <c r="AU38" s="2">
        <f t="shared" si="21"/>
        <v>713.42857142857144</v>
      </c>
    </row>
    <row r="39" spans="1:47" x14ac:dyDescent="0.25">
      <c r="A39" t="s">
        <v>29</v>
      </c>
      <c r="B39" s="42" t="s">
        <v>248</v>
      </c>
      <c r="C39" s="3">
        <v>36</v>
      </c>
      <c r="D39" s="2">
        <v>918</v>
      </c>
      <c r="E39" s="14">
        <f>IF(D39="","",IF(D39&lt;'VORSCHLAG DGB'!$B$2,'VORSCHLAG DGB'!B$2-D39,0))</f>
        <v>0</v>
      </c>
      <c r="F39" s="14">
        <f t="shared" si="22"/>
        <v>918</v>
      </c>
      <c r="G39" s="17"/>
      <c r="H39" s="14">
        <v>968</v>
      </c>
      <c r="I39" s="14">
        <f>IF(H39="","",IF(H39&lt;'VORSCHLAG DGB'!$B$3,'VORSCHLAG DGB'!$B$3-H39,0))</f>
        <v>0</v>
      </c>
      <c r="J39" s="14">
        <f t="shared" si="23"/>
        <v>968</v>
      </c>
      <c r="K39" s="17"/>
      <c r="L39" s="14">
        <v>1014</v>
      </c>
      <c r="M39" s="14">
        <f>IF(L39="","",IF(L39&lt;'VORSCHLAG DGB'!$B$4,'VORSCHLAG DGB'!$B$4-L39,0))</f>
        <v>0</v>
      </c>
      <c r="N39" s="14">
        <f t="shared" si="24"/>
        <v>1014</v>
      </c>
      <c r="O39" s="17"/>
      <c r="P39" s="14"/>
      <c r="Q39" s="14" t="str">
        <f>IF(P39="","",IF(P39="","",IF(P39&lt;'VORSCHLAG DGB'!$B$5,'VORSCHLAG DGB'!$B$5-P39,0)))</f>
        <v/>
      </c>
      <c r="R39" s="14" t="str">
        <f t="shared" si="25"/>
        <v/>
      </c>
      <c r="S39" s="17"/>
      <c r="T39" s="2">
        <f t="shared" si="26"/>
        <v>34800</v>
      </c>
      <c r="U39" s="2" t="str">
        <f t="shared" si="27"/>
        <v/>
      </c>
      <c r="V39" s="2">
        <f t="shared" si="28"/>
        <v>34800</v>
      </c>
      <c r="W39" s="2">
        <f t="shared" ref="W39:W45" si="36">(D39*12+H39*12+L39*12)/36</f>
        <v>966.66666666666663</v>
      </c>
      <c r="X39" s="2">
        <f t="shared" ref="X39:X45" si="37">(F39*12+J39*12+N39*12)/$C39</f>
        <v>966.66666666666663</v>
      </c>
      <c r="Y39" s="23"/>
      <c r="Z39" s="2">
        <v>918</v>
      </c>
      <c r="AA39" s="2">
        <f>IF(Z39="","",IF(Z39&lt;'VORSCHLAG DGB'!$B$2,'VORSCHLAG DGB'!$B$2-Z39,0))</f>
        <v>0</v>
      </c>
      <c r="AB39" s="2">
        <f t="shared" si="29"/>
        <v>918</v>
      </c>
      <c r="AC39" s="26"/>
      <c r="AD39" s="2">
        <v>968</v>
      </c>
      <c r="AE39" s="2">
        <f>IF(AD39="","",IF(AD39&lt;'VORSCHLAG DGB'!$B$3,'VORSCHLAG DGB'!$B$3-AD39,0))</f>
        <v>0</v>
      </c>
      <c r="AF39" s="2">
        <f t="shared" si="30"/>
        <v>968</v>
      </c>
      <c r="AG39" s="26"/>
      <c r="AH39" s="2">
        <v>1014</v>
      </c>
      <c r="AI39" s="2">
        <f>IF(AH39="","",IF(AH39&lt;'VORSCHLAG DGB'!$B$4,'VORSCHLAG DGB'!$B$4-AH39,0))</f>
        <v>0</v>
      </c>
      <c r="AJ39" s="2">
        <f t="shared" si="31"/>
        <v>1014</v>
      </c>
      <c r="AK39" s="26"/>
      <c r="AL39" s="2"/>
      <c r="AM39" s="2" t="str">
        <f>IF(AL39="","",IF(AL39&lt;'VORSCHLAG DGB'!$B$5,'VORSCHLAG DGB'!$B$5-AL39,0))</f>
        <v/>
      </c>
      <c r="AN39" s="2" t="str">
        <f t="shared" si="32"/>
        <v/>
      </c>
      <c r="AO39" s="26"/>
      <c r="AP39" s="2">
        <f t="shared" si="33"/>
        <v>34800</v>
      </c>
      <c r="AQ39" s="2" t="str">
        <f t="shared" si="34"/>
        <v/>
      </c>
      <c r="AR39" s="2">
        <f t="shared" si="35"/>
        <v>34800</v>
      </c>
      <c r="AS39" s="2"/>
      <c r="AT39" s="2">
        <f t="shared" ref="AT39:AT45" si="38">IF(Z39="","",(Z39*12+AD39*12+AH39*12)/C39)</f>
        <v>966.66666666666663</v>
      </c>
      <c r="AU39" s="2">
        <f t="shared" ref="AU39:AU45" si="39">IF(Z39="","",(AB39*12+AF39*12+AJ39*12)/$C39)</f>
        <v>966.66666666666663</v>
      </c>
    </row>
    <row r="40" spans="1:47" x14ac:dyDescent="0.25">
      <c r="A40" t="s">
        <v>30</v>
      </c>
      <c r="B40" s="42" t="s">
        <v>248</v>
      </c>
      <c r="C40" s="3">
        <v>36</v>
      </c>
      <c r="D40" s="2">
        <v>918</v>
      </c>
      <c r="E40" s="14">
        <f>IF(D40="","",IF(D40&lt;'VORSCHLAG DGB'!$B$2,'VORSCHLAG DGB'!B$2-D40,0))</f>
        <v>0</v>
      </c>
      <c r="F40" s="14">
        <f t="shared" si="22"/>
        <v>918</v>
      </c>
      <c r="G40" s="17"/>
      <c r="H40" s="14">
        <v>968</v>
      </c>
      <c r="I40" s="14">
        <f>IF(H40="","",IF(H40&lt;'VORSCHLAG DGB'!$B$3,'VORSCHLAG DGB'!$B$3-H40,0))</f>
        <v>0</v>
      </c>
      <c r="J40" s="14">
        <f t="shared" si="23"/>
        <v>968</v>
      </c>
      <c r="K40" s="17"/>
      <c r="L40" s="14">
        <v>1014</v>
      </c>
      <c r="M40" s="14">
        <f>IF(L40="","",IF(L40&lt;'VORSCHLAG DGB'!$B$4,'VORSCHLAG DGB'!$B$4-L40,0))</f>
        <v>0</v>
      </c>
      <c r="N40" s="14">
        <f t="shared" si="24"/>
        <v>1014</v>
      </c>
      <c r="O40" s="17"/>
      <c r="P40" s="14"/>
      <c r="Q40" s="14" t="str">
        <f>IF(P40="","",IF(P40="","",IF(P40&lt;'VORSCHLAG DGB'!$B$5,'VORSCHLAG DGB'!$B$5-P40,0)))</f>
        <v/>
      </c>
      <c r="R40" s="14" t="str">
        <f t="shared" si="25"/>
        <v/>
      </c>
      <c r="S40" s="17"/>
      <c r="T40" s="2">
        <f t="shared" si="26"/>
        <v>34800</v>
      </c>
      <c r="U40" s="2" t="str">
        <f t="shared" si="27"/>
        <v/>
      </c>
      <c r="V40" s="2">
        <f t="shared" si="28"/>
        <v>34800</v>
      </c>
      <c r="W40" s="2">
        <f t="shared" si="36"/>
        <v>966.66666666666663</v>
      </c>
      <c r="X40" s="2">
        <f t="shared" si="37"/>
        <v>966.66666666666663</v>
      </c>
      <c r="Y40" s="23"/>
      <c r="Z40" s="2">
        <v>918</v>
      </c>
      <c r="AA40" s="2">
        <f>IF(Z40="","",IF(Z40&lt;'VORSCHLAG DGB'!$B$2,'VORSCHLAG DGB'!$B$2-Z40,0))</f>
        <v>0</v>
      </c>
      <c r="AB40" s="2">
        <f t="shared" si="29"/>
        <v>918</v>
      </c>
      <c r="AC40" s="26"/>
      <c r="AD40" s="2">
        <v>968</v>
      </c>
      <c r="AE40" s="2">
        <f>IF(AD40="","",IF(AD40&lt;'VORSCHLAG DGB'!$B$3,'VORSCHLAG DGB'!$B$3-AD40,0))</f>
        <v>0</v>
      </c>
      <c r="AF40" s="2">
        <f t="shared" si="30"/>
        <v>968</v>
      </c>
      <c r="AG40" s="26"/>
      <c r="AH40" s="2">
        <v>1014</v>
      </c>
      <c r="AI40" s="2">
        <f>IF(AH40="","",IF(AH40&lt;'VORSCHLAG DGB'!$B$4,'VORSCHLAG DGB'!$B$4-AH40,0))</f>
        <v>0</v>
      </c>
      <c r="AJ40" s="2">
        <f t="shared" si="31"/>
        <v>1014</v>
      </c>
      <c r="AK40" s="26"/>
      <c r="AL40" s="2"/>
      <c r="AM40" s="2" t="str">
        <f>IF(AL40="","",IF(AL40&lt;'VORSCHLAG DGB'!$B$5,'VORSCHLAG DGB'!$B$5-AL40,0))</f>
        <v/>
      </c>
      <c r="AN40" s="2" t="str">
        <f t="shared" si="32"/>
        <v/>
      </c>
      <c r="AO40" s="26"/>
      <c r="AP40" s="2">
        <f t="shared" si="33"/>
        <v>34800</v>
      </c>
      <c r="AQ40" s="2" t="str">
        <f t="shared" si="34"/>
        <v/>
      </c>
      <c r="AR40" s="2">
        <f t="shared" si="35"/>
        <v>34800</v>
      </c>
      <c r="AS40" s="2"/>
      <c r="AT40" s="2">
        <f t="shared" si="38"/>
        <v>966.66666666666663</v>
      </c>
      <c r="AU40" s="2">
        <f t="shared" si="39"/>
        <v>966.66666666666663</v>
      </c>
    </row>
    <row r="41" spans="1:47" x14ac:dyDescent="0.25">
      <c r="A41" t="s">
        <v>31</v>
      </c>
      <c r="B41" s="42" t="s">
        <v>248</v>
      </c>
      <c r="C41" s="3">
        <v>36</v>
      </c>
      <c r="D41" s="2">
        <v>910</v>
      </c>
      <c r="E41" s="14">
        <f>IF(D41="","",IF(D41&lt;'VORSCHLAG DGB'!$B$2,'VORSCHLAG DGB'!B$2-D41,0))</f>
        <v>0</v>
      </c>
      <c r="F41" s="14">
        <f t="shared" si="22"/>
        <v>910</v>
      </c>
      <c r="G41" s="17"/>
      <c r="H41" s="14">
        <v>962</v>
      </c>
      <c r="I41" s="14">
        <f>IF(H41="","",IF(H41&lt;'VORSCHLAG DGB'!$B$3,'VORSCHLAG DGB'!$B$3-H41,0))</f>
        <v>0</v>
      </c>
      <c r="J41" s="14">
        <f t="shared" si="23"/>
        <v>962</v>
      </c>
      <c r="K41" s="17"/>
      <c r="L41" s="14">
        <v>1010</v>
      </c>
      <c r="M41" s="14">
        <f>IF(L41="","",IF(L41&lt;'VORSCHLAG DGB'!$B$4,'VORSCHLAG DGB'!$B$4-L41,0))</f>
        <v>0</v>
      </c>
      <c r="N41" s="14">
        <f t="shared" si="24"/>
        <v>1010</v>
      </c>
      <c r="O41" s="17"/>
      <c r="P41" s="14"/>
      <c r="Q41" s="14" t="str">
        <f>IF(P41="","",IF(P41="","",IF(P41&lt;'VORSCHLAG DGB'!$B$5,'VORSCHLAG DGB'!$B$5-P41,0)))</f>
        <v/>
      </c>
      <c r="R41" s="14" t="str">
        <f t="shared" si="25"/>
        <v/>
      </c>
      <c r="S41" s="17"/>
      <c r="T41" s="2">
        <f t="shared" si="26"/>
        <v>34584</v>
      </c>
      <c r="U41" s="2" t="str">
        <f t="shared" si="27"/>
        <v/>
      </c>
      <c r="V41" s="2">
        <f t="shared" si="28"/>
        <v>34584</v>
      </c>
      <c r="W41" s="2">
        <f t="shared" si="36"/>
        <v>960.66666666666663</v>
      </c>
      <c r="X41" s="2">
        <f t="shared" si="37"/>
        <v>960.66666666666663</v>
      </c>
      <c r="Y41" s="23"/>
      <c r="Z41" s="2">
        <v>910</v>
      </c>
      <c r="AA41" s="2">
        <f>IF(Z41="","",IF(Z41&lt;'VORSCHLAG DGB'!$B$2,'VORSCHLAG DGB'!$B$2-Z41,0))</f>
        <v>0</v>
      </c>
      <c r="AB41" s="2">
        <f t="shared" si="29"/>
        <v>910</v>
      </c>
      <c r="AC41" s="26"/>
      <c r="AD41" s="2">
        <v>962</v>
      </c>
      <c r="AE41" s="2">
        <f>IF(AD41="","",IF(AD41&lt;'VORSCHLAG DGB'!$B$3,'VORSCHLAG DGB'!$B$3-AD41,0))</f>
        <v>0</v>
      </c>
      <c r="AF41" s="2">
        <f t="shared" si="30"/>
        <v>962</v>
      </c>
      <c r="AG41" s="26"/>
      <c r="AH41" s="2">
        <v>1010</v>
      </c>
      <c r="AI41" s="2">
        <f>IF(AH41="","",IF(AH41&lt;'VORSCHLAG DGB'!$B$4,'VORSCHLAG DGB'!$B$4-AH41,0))</f>
        <v>0</v>
      </c>
      <c r="AJ41" s="2">
        <f t="shared" si="31"/>
        <v>1010</v>
      </c>
      <c r="AK41" s="26"/>
      <c r="AL41" s="2"/>
      <c r="AM41" s="2" t="str">
        <f>IF(AL41="","",IF(AL41&lt;'VORSCHLAG DGB'!$B$5,'VORSCHLAG DGB'!$B$5-AL41,0))</f>
        <v/>
      </c>
      <c r="AN41" s="2" t="str">
        <f t="shared" si="32"/>
        <v/>
      </c>
      <c r="AO41" s="26"/>
      <c r="AP41" s="2">
        <f t="shared" si="33"/>
        <v>34584</v>
      </c>
      <c r="AQ41" s="2" t="str">
        <f t="shared" si="34"/>
        <v/>
      </c>
      <c r="AR41" s="2">
        <f t="shared" si="35"/>
        <v>34584</v>
      </c>
      <c r="AS41" s="2"/>
      <c r="AT41" s="2">
        <f t="shared" si="38"/>
        <v>960.66666666666663</v>
      </c>
      <c r="AU41" s="2">
        <f t="shared" si="39"/>
        <v>960.66666666666663</v>
      </c>
    </row>
    <row r="42" spans="1:47" x14ac:dyDescent="0.25">
      <c r="A42" t="s">
        <v>32</v>
      </c>
      <c r="B42" s="42" t="s">
        <v>246</v>
      </c>
      <c r="C42" s="3">
        <v>36</v>
      </c>
      <c r="D42" s="2">
        <v>909</v>
      </c>
      <c r="E42" s="14">
        <f>IF(D42="","",IF(D42&lt;'VORSCHLAG DGB'!$B$2,'VORSCHLAG DGB'!B$2-D42,0))</f>
        <v>0</v>
      </c>
      <c r="F42" s="14">
        <f t="shared" si="22"/>
        <v>909</v>
      </c>
      <c r="G42" s="17"/>
      <c r="H42" s="14">
        <v>975</v>
      </c>
      <c r="I42" s="14">
        <f>IF(H42="","",IF(H42&lt;'VORSCHLAG DGB'!$B$3,'VORSCHLAG DGB'!$B$3-H42,0))</f>
        <v>0</v>
      </c>
      <c r="J42" s="14">
        <f t="shared" si="23"/>
        <v>975</v>
      </c>
      <c r="K42" s="17"/>
      <c r="L42" s="14">
        <v>1062</v>
      </c>
      <c r="M42" s="14">
        <f>IF(L42="","",IF(L42&lt;'VORSCHLAG DGB'!$B$4,'VORSCHLAG DGB'!$B$4-L42,0))</f>
        <v>0</v>
      </c>
      <c r="N42" s="14">
        <f t="shared" si="24"/>
        <v>1062</v>
      </c>
      <c r="O42" s="17"/>
      <c r="P42" s="14"/>
      <c r="Q42" s="14" t="str">
        <f>IF(P42="","",IF(P42="","",IF(P42&lt;'VORSCHLAG DGB'!$B$5,'VORSCHLAG DGB'!$B$5-P42,0)))</f>
        <v/>
      </c>
      <c r="R42" s="14" t="str">
        <f t="shared" si="25"/>
        <v/>
      </c>
      <c r="S42" s="17"/>
      <c r="T42" s="2">
        <f t="shared" si="26"/>
        <v>35352</v>
      </c>
      <c r="U42" s="2" t="str">
        <f t="shared" si="27"/>
        <v/>
      </c>
      <c r="V42" s="2">
        <f t="shared" si="28"/>
        <v>35352</v>
      </c>
      <c r="W42" s="2">
        <f t="shared" si="36"/>
        <v>982</v>
      </c>
      <c r="X42" s="2">
        <f t="shared" si="37"/>
        <v>982</v>
      </c>
      <c r="Y42" s="23"/>
      <c r="Z42" s="2">
        <v>850</v>
      </c>
      <c r="AA42" s="2">
        <f>IF(Z42="","",IF(Z42&lt;'VORSCHLAG DGB'!$B$2,'VORSCHLAG DGB'!$B$2-Z42,0))</f>
        <v>0</v>
      </c>
      <c r="AB42" s="2">
        <f t="shared" si="29"/>
        <v>850</v>
      </c>
      <c r="AC42" s="26"/>
      <c r="AD42" s="2">
        <v>916</v>
      </c>
      <c r="AE42" s="2">
        <f>IF(AD42="","",IF(AD42&lt;'VORSCHLAG DGB'!$B$3,'VORSCHLAG DGB'!$B$3-AD42,0))</f>
        <v>0</v>
      </c>
      <c r="AF42" s="2">
        <f t="shared" si="30"/>
        <v>916</v>
      </c>
      <c r="AG42" s="26"/>
      <c r="AH42" s="2">
        <v>999</v>
      </c>
      <c r="AI42" s="2">
        <f>IF(AH42="","",IF(AH42&lt;'VORSCHLAG DGB'!$B$4,'VORSCHLAG DGB'!$B$4-AH42,0))</f>
        <v>0</v>
      </c>
      <c r="AJ42" s="2">
        <f t="shared" si="31"/>
        <v>999</v>
      </c>
      <c r="AK42" s="26"/>
      <c r="AL42" s="2"/>
      <c r="AM42" s="2" t="str">
        <f>IF(AL42="","",IF(AL42&lt;'VORSCHLAG DGB'!$B$5,'VORSCHLAG DGB'!$B$5-AL42,0))</f>
        <v/>
      </c>
      <c r="AN42" s="2" t="str">
        <f t="shared" si="32"/>
        <v/>
      </c>
      <c r="AO42" s="26"/>
      <c r="AP42" s="2">
        <f t="shared" si="33"/>
        <v>33180</v>
      </c>
      <c r="AQ42" s="2" t="str">
        <f t="shared" si="34"/>
        <v/>
      </c>
      <c r="AR42" s="2">
        <f t="shared" si="35"/>
        <v>33180</v>
      </c>
      <c r="AS42" s="2"/>
      <c r="AT42" s="2">
        <f t="shared" si="38"/>
        <v>921.66666666666663</v>
      </c>
      <c r="AU42" s="2">
        <f t="shared" si="39"/>
        <v>921.66666666666663</v>
      </c>
    </row>
    <row r="43" spans="1:47" x14ac:dyDescent="0.25">
      <c r="A43" t="s">
        <v>33</v>
      </c>
      <c r="B43" s="42" t="s">
        <v>249</v>
      </c>
      <c r="C43" s="3">
        <v>36</v>
      </c>
      <c r="D43" s="2">
        <v>611</v>
      </c>
      <c r="E43" s="14">
        <f>IF(D43="","",IF(D43&lt;'VORSCHLAG DGB'!$B$2,'VORSCHLAG DGB'!B$2-D43,0))</f>
        <v>24</v>
      </c>
      <c r="F43" s="14">
        <f t="shared" si="22"/>
        <v>635</v>
      </c>
      <c r="G43" s="17"/>
      <c r="H43" s="14">
        <v>659</v>
      </c>
      <c r="I43" s="14">
        <f>IF(H43="","",IF(H43&lt;'VORSCHLAG DGB'!$B$3,'VORSCHLAG DGB'!$B$3-H43,0))</f>
        <v>37</v>
      </c>
      <c r="J43" s="14">
        <f t="shared" si="23"/>
        <v>696</v>
      </c>
      <c r="K43" s="17"/>
      <c r="L43" s="14">
        <v>714</v>
      </c>
      <c r="M43" s="14">
        <f>IF(L43="","",IF(L43&lt;'VORSCHLAG DGB'!$B$4,'VORSCHLAG DGB'!$B$4-L43,0))</f>
        <v>54</v>
      </c>
      <c r="N43" s="14">
        <f t="shared" si="24"/>
        <v>768</v>
      </c>
      <c r="O43" s="17"/>
      <c r="P43" s="14"/>
      <c r="Q43" s="14" t="str">
        <f>IF(P43="","",IF(P43="","",IF(P43&lt;'VORSCHLAG DGB'!$B$5,'VORSCHLAG DGB'!$B$5-P43,0)))</f>
        <v/>
      </c>
      <c r="R43" s="14" t="str">
        <f t="shared" si="25"/>
        <v/>
      </c>
      <c r="S43" s="17"/>
      <c r="T43" s="2">
        <f t="shared" si="26"/>
        <v>23808</v>
      </c>
      <c r="U43" s="2">
        <f t="shared" si="27"/>
        <v>1380</v>
      </c>
      <c r="V43" s="2">
        <f t="shared" si="28"/>
        <v>25188</v>
      </c>
      <c r="W43" s="2">
        <f t="shared" si="36"/>
        <v>661.33333333333337</v>
      </c>
      <c r="X43" s="2">
        <f t="shared" si="37"/>
        <v>699.66666666666663</v>
      </c>
      <c r="Y43" s="23"/>
      <c r="Z43" s="2">
        <v>556</v>
      </c>
      <c r="AA43" s="2">
        <f>IF(Z43="","",IF(Z43&lt;'VORSCHLAG DGB'!$B$2,'VORSCHLAG DGB'!$B$2-Z43,0))</f>
        <v>79</v>
      </c>
      <c r="AB43" s="2">
        <f t="shared" si="29"/>
        <v>635</v>
      </c>
      <c r="AC43" s="26"/>
      <c r="AD43" s="2">
        <v>602</v>
      </c>
      <c r="AE43" s="2">
        <f>IF(AD43="","",IF(AD43&lt;'VORSCHLAG DGB'!$B$3,'VORSCHLAG DGB'!$B$3-AD43,0))</f>
        <v>94</v>
      </c>
      <c r="AF43" s="2">
        <f t="shared" si="30"/>
        <v>696</v>
      </c>
      <c r="AG43" s="26"/>
      <c r="AH43" s="2">
        <v>663</v>
      </c>
      <c r="AI43" s="2">
        <f>IF(AH43="","",IF(AH43&lt;'VORSCHLAG DGB'!$B$4,'VORSCHLAG DGB'!$B$4-AH43,0))</f>
        <v>105</v>
      </c>
      <c r="AJ43" s="2">
        <f t="shared" si="31"/>
        <v>768</v>
      </c>
      <c r="AK43" s="26"/>
      <c r="AL43" s="2"/>
      <c r="AM43" s="2" t="str">
        <f>IF(AL43="","",IF(AL43&lt;'VORSCHLAG DGB'!$B$5,'VORSCHLAG DGB'!$B$5-AL43,0))</f>
        <v/>
      </c>
      <c r="AN43" s="2" t="str">
        <f t="shared" si="32"/>
        <v/>
      </c>
      <c r="AO43" s="26"/>
      <c r="AP43" s="2">
        <f t="shared" si="33"/>
        <v>21852</v>
      </c>
      <c r="AQ43" s="2">
        <f t="shared" si="34"/>
        <v>3336</v>
      </c>
      <c r="AR43" s="2">
        <f t="shared" si="35"/>
        <v>25188</v>
      </c>
      <c r="AS43" s="2"/>
      <c r="AT43" s="2">
        <f t="shared" si="38"/>
        <v>607</v>
      </c>
      <c r="AU43" s="2">
        <f t="shared" si="39"/>
        <v>699.66666666666663</v>
      </c>
    </row>
    <row r="44" spans="1:47" x14ac:dyDescent="0.25">
      <c r="A44" t="s">
        <v>34</v>
      </c>
      <c r="B44" s="42" t="s">
        <v>248</v>
      </c>
      <c r="C44" s="3">
        <v>36</v>
      </c>
      <c r="D44" s="2">
        <v>918</v>
      </c>
      <c r="E44" s="14">
        <f>IF(D44="","",IF(D44&lt;'VORSCHLAG DGB'!$B$2,'VORSCHLAG DGB'!B$2-D44,0))</f>
        <v>0</v>
      </c>
      <c r="F44" s="14">
        <f t="shared" si="22"/>
        <v>918</v>
      </c>
      <c r="G44" s="17"/>
      <c r="H44" s="14">
        <v>968</v>
      </c>
      <c r="I44" s="14">
        <f>IF(H44="","",IF(H44&lt;'VORSCHLAG DGB'!$B$3,'VORSCHLAG DGB'!$B$3-H44,0))</f>
        <v>0</v>
      </c>
      <c r="J44" s="14">
        <f t="shared" si="23"/>
        <v>968</v>
      </c>
      <c r="K44" s="17"/>
      <c r="L44" s="14">
        <v>1014</v>
      </c>
      <c r="M44" s="14">
        <f>IF(L44="","",IF(L44&lt;'VORSCHLAG DGB'!$B$4,'VORSCHLAG DGB'!$B$4-L44,0))</f>
        <v>0</v>
      </c>
      <c r="N44" s="14">
        <f t="shared" si="24"/>
        <v>1014</v>
      </c>
      <c r="O44" s="17"/>
      <c r="P44" s="14"/>
      <c r="Q44" s="14" t="str">
        <f>IF(P44="","",IF(P44="","",IF(P44&lt;'VORSCHLAG DGB'!$B$5,'VORSCHLAG DGB'!$B$5-P44,0)))</f>
        <v/>
      </c>
      <c r="R44" s="14" t="str">
        <f t="shared" si="25"/>
        <v/>
      </c>
      <c r="S44" s="17"/>
      <c r="T44" s="2">
        <f t="shared" si="26"/>
        <v>34800</v>
      </c>
      <c r="U44" s="2" t="str">
        <f t="shared" si="27"/>
        <v/>
      </c>
      <c r="V44" s="2">
        <f t="shared" si="28"/>
        <v>34800</v>
      </c>
      <c r="W44" s="2">
        <f t="shared" si="36"/>
        <v>966.66666666666663</v>
      </c>
      <c r="X44" s="2">
        <f t="shared" si="37"/>
        <v>966.66666666666663</v>
      </c>
      <c r="Y44" s="23"/>
      <c r="Z44" s="2">
        <v>918</v>
      </c>
      <c r="AA44" s="2">
        <f>IF(Z44="","",IF(Z44&lt;'VORSCHLAG DGB'!$B$2,'VORSCHLAG DGB'!$B$2-Z44,0))</f>
        <v>0</v>
      </c>
      <c r="AB44" s="2">
        <f t="shared" si="29"/>
        <v>918</v>
      </c>
      <c r="AC44" s="26"/>
      <c r="AD44" s="2">
        <v>968</v>
      </c>
      <c r="AE44" s="2">
        <f>IF(AD44="","",IF(AD44&lt;'VORSCHLAG DGB'!$B$3,'VORSCHLAG DGB'!$B$3-AD44,0))</f>
        <v>0</v>
      </c>
      <c r="AF44" s="2">
        <f t="shared" si="30"/>
        <v>968</v>
      </c>
      <c r="AG44" s="26"/>
      <c r="AH44" s="2">
        <v>1014</v>
      </c>
      <c r="AI44" s="2">
        <f>IF(AH44="","",IF(AH44&lt;'VORSCHLAG DGB'!$B$4,'VORSCHLAG DGB'!$B$4-AH44,0))</f>
        <v>0</v>
      </c>
      <c r="AJ44" s="2">
        <f t="shared" si="31"/>
        <v>1014</v>
      </c>
      <c r="AK44" s="26"/>
      <c r="AL44" s="2"/>
      <c r="AM44" s="2" t="str">
        <f>IF(AL44="","",IF(AL44&lt;'VORSCHLAG DGB'!$B$5,'VORSCHLAG DGB'!$B$5-AL44,0))</f>
        <v/>
      </c>
      <c r="AN44" s="2" t="str">
        <f t="shared" si="32"/>
        <v/>
      </c>
      <c r="AO44" s="26"/>
      <c r="AP44" s="2">
        <f t="shared" si="33"/>
        <v>34800</v>
      </c>
      <c r="AQ44" s="2" t="str">
        <f t="shared" si="34"/>
        <v/>
      </c>
      <c r="AR44" s="2">
        <f t="shared" si="35"/>
        <v>34800</v>
      </c>
      <c r="AS44" s="2"/>
      <c r="AT44" s="2">
        <f t="shared" si="38"/>
        <v>966.66666666666663</v>
      </c>
      <c r="AU44" s="2">
        <f t="shared" si="39"/>
        <v>966.66666666666663</v>
      </c>
    </row>
    <row r="45" spans="1:47" x14ac:dyDescent="0.25">
      <c r="A45" t="s">
        <v>35</v>
      </c>
      <c r="B45" s="42" t="s">
        <v>246</v>
      </c>
      <c r="C45" s="3">
        <v>36</v>
      </c>
      <c r="D45" s="2">
        <v>671</v>
      </c>
      <c r="E45" s="14">
        <f>IF(D45="","",IF(D45&lt;'VORSCHLAG DGB'!$B$2,'VORSCHLAG DGB'!B$2-D45,0))</f>
        <v>0</v>
      </c>
      <c r="F45" s="14">
        <f t="shared" si="22"/>
        <v>671</v>
      </c>
      <c r="G45" s="17"/>
      <c r="H45" s="14">
        <v>726</v>
      </c>
      <c r="I45" s="14">
        <f>IF(H45="","",IF(H45&lt;'VORSCHLAG DGB'!$B$3,'VORSCHLAG DGB'!$B$3-H45,0))</f>
        <v>0</v>
      </c>
      <c r="J45" s="14">
        <f t="shared" si="23"/>
        <v>726</v>
      </c>
      <c r="K45" s="17"/>
      <c r="L45" s="14">
        <v>803</v>
      </c>
      <c r="M45" s="14">
        <f>IF(L45="","",IF(L45&lt;'VORSCHLAG DGB'!$B$4,'VORSCHLAG DGB'!$B$4-L45,0))</f>
        <v>0</v>
      </c>
      <c r="N45" s="14">
        <f t="shared" si="24"/>
        <v>803</v>
      </c>
      <c r="O45" s="17"/>
      <c r="P45" s="14"/>
      <c r="Q45" s="14" t="str">
        <f>IF(P45="","",IF(P45="","",IF(P45&lt;'VORSCHLAG DGB'!$B$5,'VORSCHLAG DGB'!$B$5-P45,0)))</f>
        <v/>
      </c>
      <c r="R45" s="14" t="str">
        <f t="shared" si="25"/>
        <v/>
      </c>
      <c r="S45" s="17"/>
      <c r="T45" s="2">
        <f t="shared" si="26"/>
        <v>26400</v>
      </c>
      <c r="U45" s="2" t="str">
        <f t="shared" si="27"/>
        <v/>
      </c>
      <c r="V45" s="2">
        <f t="shared" si="28"/>
        <v>26400</v>
      </c>
      <c r="W45" s="2">
        <f t="shared" si="36"/>
        <v>733.33333333333337</v>
      </c>
      <c r="X45" s="2">
        <f t="shared" si="37"/>
        <v>733.33333333333337</v>
      </c>
      <c r="Y45" s="23"/>
      <c r="Z45" s="2"/>
      <c r="AA45" s="2" t="str">
        <f>IF(Z45="","",IF(Z45&lt;'VORSCHLAG DGB'!$B$2,'VORSCHLAG DGB'!$B$2-Z45,0))</f>
        <v/>
      </c>
      <c r="AB45" s="2" t="str">
        <f t="shared" si="29"/>
        <v/>
      </c>
      <c r="AC45" s="26"/>
      <c r="AD45" s="2"/>
      <c r="AE45" s="2" t="str">
        <f>IF(AD45="","",IF(AD45&lt;'VORSCHLAG DGB'!$B$3,'VORSCHLAG DGB'!$B$3-AD45,0))</f>
        <v/>
      </c>
      <c r="AF45" s="2" t="str">
        <f t="shared" si="30"/>
        <v/>
      </c>
      <c r="AG45" s="26"/>
      <c r="AH45" s="2"/>
      <c r="AI45" s="2" t="str">
        <f>IF(AH45="","",IF(AH45&lt;'VORSCHLAG DGB'!$B$4,'VORSCHLAG DGB'!$B$4-AH45,0))</f>
        <v/>
      </c>
      <c r="AJ45" s="2" t="str">
        <f t="shared" si="31"/>
        <v/>
      </c>
      <c r="AK45" s="26"/>
      <c r="AL45" s="2"/>
      <c r="AM45" s="2" t="str">
        <f>IF(AL45="","",IF(AL45&lt;'VORSCHLAG DGB'!$B$5,'VORSCHLAG DGB'!$B$5-AL45,0))</f>
        <v/>
      </c>
      <c r="AN45" s="2" t="str">
        <f t="shared" si="32"/>
        <v/>
      </c>
      <c r="AO45" s="26"/>
      <c r="AP45" s="2" t="str">
        <f t="shared" si="33"/>
        <v/>
      </c>
      <c r="AQ45" s="2" t="str">
        <f t="shared" si="34"/>
        <v/>
      </c>
      <c r="AR45" s="2" t="str">
        <f t="shared" si="35"/>
        <v/>
      </c>
      <c r="AS45" s="2"/>
      <c r="AT45" s="2" t="str">
        <f t="shared" si="38"/>
        <v/>
      </c>
      <c r="AU45" s="2" t="str">
        <f t="shared" si="39"/>
        <v/>
      </c>
    </row>
    <row r="46" spans="1:47" x14ac:dyDescent="0.25">
      <c r="A46" t="s">
        <v>36</v>
      </c>
      <c r="B46" s="42" t="s">
        <v>246</v>
      </c>
      <c r="C46" s="3">
        <v>24</v>
      </c>
      <c r="D46" s="2">
        <v>788</v>
      </c>
      <c r="E46" s="14">
        <f>IF(D46="","",IF(D46&lt;'VORSCHLAG DGB'!$B$2,'VORSCHLAG DGB'!B$2-D46,0))</f>
        <v>0</v>
      </c>
      <c r="F46" s="14">
        <f t="shared" si="22"/>
        <v>788</v>
      </c>
      <c r="G46" s="17"/>
      <c r="H46" s="14">
        <v>872</v>
      </c>
      <c r="I46" s="14">
        <f>IF(H46="","",IF(H46&lt;'VORSCHLAG DGB'!$B$3,'VORSCHLAG DGB'!$B$3-H46,0))</f>
        <v>0</v>
      </c>
      <c r="J46" s="14">
        <f t="shared" si="23"/>
        <v>872</v>
      </c>
      <c r="K46" s="17"/>
      <c r="L46" s="14"/>
      <c r="M46" s="14" t="str">
        <f>IF(L46="","",IF(L46&lt;'VORSCHLAG DGB'!$B$4,'VORSCHLAG DGB'!$B$4-L46,0))</f>
        <v/>
      </c>
      <c r="N46" s="14" t="str">
        <f t="shared" si="24"/>
        <v/>
      </c>
      <c r="O46" s="17"/>
      <c r="P46" s="14"/>
      <c r="Q46" s="14" t="str">
        <f>IF(P46="","",IF(P46="","",IF(P46&lt;'VORSCHLAG DGB'!$B$5,'VORSCHLAG DGB'!$B$5-P46,0)))</f>
        <v/>
      </c>
      <c r="R46" s="14" t="str">
        <f t="shared" si="25"/>
        <v/>
      </c>
      <c r="S46" s="17"/>
      <c r="T46" s="2">
        <f t="shared" si="26"/>
        <v>19920</v>
      </c>
      <c r="U46" s="2" t="str">
        <f t="shared" si="27"/>
        <v/>
      </c>
      <c r="V46" s="2">
        <f t="shared" si="28"/>
        <v>19920</v>
      </c>
      <c r="W46" s="2">
        <f>(D46*12+H46*12)/C46</f>
        <v>830</v>
      </c>
      <c r="X46" s="2">
        <f>IF(F46="","",(F46*12+J46*12)/$C46)</f>
        <v>830</v>
      </c>
      <c r="Y46" s="23"/>
      <c r="Z46" s="2">
        <v>788</v>
      </c>
      <c r="AA46" s="2">
        <f>IF(Z46="","",IF(Z46&lt;'VORSCHLAG DGB'!$B$2,'VORSCHLAG DGB'!$B$2-Z46,0))</f>
        <v>0</v>
      </c>
      <c r="AB46" s="2">
        <f t="shared" si="29"/>
        <v>788</v>
      </c>
      <c r="AC46" s="26"/>
      <c r="AD46" s="2">
        <v>872</v>
      </c>
      <c r="AE46" s="2">
        <f>IF(AD46="","",IF(AD46&lt;'VORSCHLAG DGB'!$B$3,'VORSCHLAG DGB'!$B$3-AD46,0))</f>
        <v>0</v>
      </c>
      <c r="AF46" s="2">
        <f t="shared" si="30"/>
        <v>872</v>
      </c>
      <c r="AG46" s="26"/>
      <c r="AH46" s="2"/>
      <c r="AI46" s="2" t="str">
        <f>IF(AH46="","",IF(AH46&lt;'VORSCHLAG DGB'!$B$4,'VORSCHLAG DGB'!$B$4-AH46,0))</f>
        <v/>
      </c>
      <c r="AJ46" s="2" t="str">
        <f t="shared" si="31"/>
        <v/>
      </c>
      <c r="AK46" s="26"/>
      <c r="AL46" s="2"/>
      <c r="AM46" s="2" t="str">
        <f>IF(AL46="","",IF(AL46&lt;'VORSCHLAG DGB'!$B$5,'VORSCHLAG DGB'!$B$5-AL46,0))</f>
        <v/>
      </c>
      <c r="AN46" s="2" t="str">
        <f t="shared" si="32"/>
        <v/>
      </c>
      <c r="AO46" s="26"/>
      <c r="AP46" s="2">
        <f t="shared" si="33"/>
        <v>19920</v>
      </c>
      <c r="AQ46" s="2" t="str">
        <f t="shared" si="34"/>
        <v/>
      </c>
      <c r="AR46" s="2">
        <f t="shared" si="35"/>
        <v>19920</v>
      </c>
      <c r="AS46" s="2"/>
      <c r="AT46" s="2">
        <f>IF(Z46="","",(Z46*12+AD46*12)/C46)</f>
        <v>830</v>
      </c>
      <c r="AU46" s="2">
        <f>IF(Z46="","",(Z46*12+AF46*12)/$C46)</f>
        <v>830</v>
      </c>
    </row>
    <row r="47" spans="1:47" x14ac:dyDescent="0.25">
      <c r="A47" t="s">
        <v>37</v>
      </c>
      <c r="B47" s="42" t="s">
        <v>246</v>
      </c>
      <c r="C47" s="3">
        <v>36</v>
      </c>
      <c r="D47" s="2">
        <v>892</v>
      </c>
      <c r="E47" s="14">
        <f>IF(D47="","",IF(D47&lt;'VORSCHLAG DGB'!$B$2,'VORSCHLAG DGB'!B$2-D47,0))</f>
        <v>0</v>
      </c>
      <c r="F47" s="14">
        <f t="shared" si="22"/>
        <v>892</v>
      </c>
      <c r="G47" s="17"/>
      <c r="H47" s="14">
        <v>957</v>
      </c>
      <c r="I47" s="14">
        <f>IF(H47="","",IF(H47&lt;'VORSCHLAG DGB'!$B$3,'VORSCHLAG DGB'!$B$3-H47,0))</f>
        <v>0</v>
      </c>
      <c r="J47" s="14">
        <f t="shared" si="23"/>
        <v>957</v>
      </c>
      <c r="K47" s="17"/>
      <c r="L47" s="14">
        <v>1044</v>
      </c>
      <c r="M47" s="14">
        <f>IF(L47="","",IF(L47&lt;'VORSCHLAG DGB'!$B$4,'VORSCHLAG DGB'!$B$4-L47,0))</f>
        <v>0</v>
      </c>
      <c r="N47" s="14">
        <f t="shared" si="24"/>
        <v>1044</v>
      </c>
      <c r="O47" s="17"/>
      <c r="P47" s="14"/>
      <c r="Q47" s="14" t="str">
        <f>IF(P47="","",IF(P47="","",IF(P47&lt;'VORSCHLAG DGB'!$B$5,'VORSCHLAG DGB'!$B$5-P47,0)))</f>
        <v/>
      </c>
      <c r="R47" s="14" t="str">
        <f t="shared" si="25"/>
        <v/>
      </c>
      <c r="S47" s="17"/>
      <c r="T47" s="2">
        <f t="shared" si="26"/>
        <v>34716</v>
      </c>
      <c r="U47" s="2" t="str">
        <f t="shared" si="27"/>
        <v/>
      </c>
      <c r="V47" s="2">
        <f t="shared" si="28"/>
        <v>34716</v>
      </c>
      <c r="W47" s="2">
        <f>(D47*12+H47*12+L47*12)/36</f>
        <v>964.33333333333337</v>
      </c>
      <c r="X47" s="2">
        <f>(F47*12+J47*12+N47*12)/$C47</f>
        <v>964.33333333333337</v>
      </c>
      <c r="Y47" s="23"/>
      <c r="Z47" s="2">
        <v>804</v>
      </c>
      <c r="AA47" s="2">
        <f>IF(Z47="","",IF(Z47&lt;'VORSCHLAG DGB'!$B$2,'VORSCHLAG DGB'!$B$2-Z47,0))</f>
        <v>0</v>
      </c>
      <c r="AB47" s="2">
        <f t="shared" si="29"/>
        <v>804</v>
      </c>
      <c r="AC47" s="26"/>
      <c r="AD47" s="2">
        <v>868</v>
      </c>
      <c r="AE47" s="2">
        <f>IF(AD47="","",IF(AD47&lt;'VORSCHLAG DGB'!$B$3,'VORSCHLAG DGB'!$B$3-AD47,0))</f>
        <v>0</v>
      </c>
      <c r="AF47" s="2">
        <f t="shared" si="30"/>
        <v>868</v>
      </c>
      <c r="AG47" s="26"/>
      <c r="AH47" s="2">
        <v>952</v>
      </c>
      <c r="AI47" s="2">
        <f>IF(AH47="","",IF(AH47&lt;'VORSCHLAG DGB'!$B$4,'VORSCHLAG DGB'!$B$4-AH47,0))</f>
        <v>0</v>
      </c>
      <c r="AJ47" s="2">
        <f t="shared" si="31"/>
        <v>952</v>
      </c>
      <c r="AK47" s="26"/>
      <c r="AL47" s="2"/>
      <c r="AM47" s="2" t="str">
        <f>IF(AL47="","",IF(AL47&lt;'VORSCHLAG DGB'!$B$5,'VORSCHLAG DGB'!$B$5-AL47,0))</f>
        <v/>
      </c>
      <c r="AN47" s="2" t="str">
        <f t="shared" si="32"/>
        <v/>
      </c>
      <c r="AO47" s="26"/>
      <c r="AP47" s="2">
        <f t="shared" si="33"/>
        <v>31488</v>
      </c>
      <c r="AQ47" s="2" t="str">
        <f t="shared" si="34"/>
        <v/>
      </c>
      <c r="AR47" s="2">
        <f t="shared" si="35"/>
        <v>31488</v>
      </c>
      <c r="AS47" s="2"/>
      <c r="AT47" s="2">
        <f>IF(Z47="","",(Z47*12+AD47*12+AH47*12)/C47)</f>
        <v>874.66666666666663</v>
      </c>
      <c r="AU47" s="2">
        <f>IF(Z47="","",(AB47*12+AF47*12+AJ47*12)/$C47)</f>
        <v>874.66666666666663</v>
      </c>
    </row>
    <row r="48" spans="1:47" x14ac:dyDescent="0.25">
      <c r="A48" t="s">
        <v>38</v>
      </c>
      <c r="B48" s="42" t="s">
        <v>246</v>
      </c>
      <c r="C48" s="3">
        <v>36</v>
      </c>
      <c r="D48" s="2">
        <v>769</v>
      </c>
      <c r="E48" s="14">
        <f>IF(D48="","",IF(D48&lt;'VORSCHLAG DGB'!$B$2,'VORSCHLAG DGB'!B$2-D48,0))</f>
        <v>0</v>
      </c>
      <c r="F48" s="14">
        <f t="shared" si="22"/>
        <v>769</v>
      </c>
      <c r="G48" s="17"/>
      <c r="H48" s="14">
        <v>880</v>
      </c>
      <c r="I48" s="14">
        <f>IF(H48="","",IF(H48&lt;'VORSCHLAG DGB'!$B$3,'VORSCHLAG DGB'!$B$3-H48,0))</f>
        <v>0</v>
      </c>
      <c r="J48" s="14">
        <f t="shared" si="23"/>
        <v>880</v>
      </c>
      <c r="K48" s="17"/>
      <c r="L48" s="14">
        <v>1007</v>
      </c>
      <c r="M48" s="14">
        <f>IF(L48="","",IF(L48&lt;'VORSCHLAG DGB'!$B$4,'VORSCHLAG DGB'!$B$4-L48,0))</f>
        <v>0</v>
      </c>
      <c r="N48" s="14">
        <f t="shared" si="24"/>
        <v>1007</v>
      </c>
      <c r="O48" s="17"/>
      <c r="P48" s="14"/>
      <c r="Q48" s="14" t="str">
        <f>IF(P48="","",IF(P48="","",IF(P48&lt;'VORSCHLAG DGB'!$B$5,'VORSCHLAG DGB'!$B$5-P48,0)))</f>
        <v/>
      </c>
      <c r="R48" s="14" t="str">
        <f t="shared" si="25"/>
        <v/>
      </c>
      <c r="S48" s="17"/>
      <c r="T48" s="2">
        <f t="shared" si="26"/>
        <v>31872</v>
      </c>
      <c r="U48" s="2" t="str">
        <f t="shared" si="27"/>
        <v/>
      </c>
      <c r="V48" s="2">
        <f t="shared" si="28"/>
        <v>31872</v>
      </c>
      <c r="W48" s="2">
        <f>(D48*12+H48*12+L48*12)/36</f>
        <v>885.33333333333337</v>
      </c>
      <c r="X48" s="2">
        <f>(F48*12+J48*12+N48*12)/$C48</f>
        <v>885.33333333333337</v>
      </c>
      <c r="Y48" s="23"/>
      <c r="Z48" s="2">
        <v>692</v>
      </c>
      <c r="AA48" s="2">
        <f>IF(Z48="","",IF(Z48&lt;'VORSCHLAG DGB'!$B$2,'VORSCHLAG DGB'!$B$2-Z48,0))</f>
        <v>0</v>
      </c>
      <c r="AB48" s="2">
        <f t="shared" si="29"/>
        <v>692</v>
      </c>
      <c r="AC48" s="26"/>
      <c r="AD48" s="2">
        <v>776</v>
      </c>
      <c r="AE48" s="2">
        <f>IF(AD48="","",IF(AD48&lt;'VORSCHLAG DGB'!$B$3,'VORSCHLAG DGB'!$B$3-AD48,0))</f>
        <v>0</v>
      </c>
      <c r="AF48" s="2">
        <f t="shared" si="30"/>
        <v>776</v>
      </c>
      <c r="AG48" s="26"/>
      <c r="AH48" s="2">
        <v>883</v>
      </c>
      <c r="AI48" s="2">
        <f>IF(AH48="","",IF(AH48&lt;'VORSCHLAG DGB'!$B$4,'VORSCHLAG DGB'!$B$4-AH48,0))</f>
        <v>0</v>
      </c>
      <c r="AJ48" s="2">
        <f t="shared" si="31"/>
        <v>883</v>
      </c>
      <c r="AK48" s="26"/>
      <c r="AL48" s="2"/>
      <c r="AM48" s="2" t="str">
        <f>IF(AL48="","",IF(AL48&lt;'VORSCHLAG DGB'!$B$5,'VORSCHLAG DGB'!$B$5-AL48,0))</f>
        <v/>
      </c>
      <c r="AN48" s="2" t="str">
        <f t="shared" si="32"/>
        <v/>
      </c>
      <c r="AO48" s="26"/>
      <c r="AP48" s="2">
        <f t="shared" si="33"/>
        <v>28212</v>
      </c>
      <c r="AQ48" s="2" t="str">
        <f t="shared" si="34"/>
        <v/>
      </c>
      <c r="AR48" s="2">
        <f t="shared" si="35"/>
        <v>28212</v>
      </c>
      <c r="AS48" s="2"/>
      <c r="AT48" s="2">
        <f>IF(Z48="","",(Z48*12+AD48*12+AH48*12)/C48)</f>
        <v>783.66666666666663</v>
      </c>
      <c r="AU48" s="2">
        <f>IF(Z48="","",(AB48*12+AF48*12+AJ48*12)/$C48)</f>
        <v>783.66666666666663</v>
      </c>
    </row>
    <row r="49" spans="1:47" x14ac:dyDescent="0.25">
      <c r="A49" t="s">
        <v>39</v>
      </c>
      <c r="B49" s="42" t="s">
        <v>246</v>
      </c>
      <c r="C49" s="3">
        <v>24</v>
      </c>
      <c r="D49" s="2">
        <v>974</v>
      </c>
      <c r="E49" s="14">
        <f>IF(D49="","",IF(D49&lt;'VORSCHLAG DGB'!$B$2,'VORSCHLAG DGB'!B$2-D49,0))</f>
        <v>0</v>
      </c>
      <c r="F49" s="14">
        <f t="shared" si="22"/>
        <v>974</v>
      </c>
      <c r="G49" s="17"/>
      <c r="H49" s="14">
        <v>1028</v>
      </c>
      <c r="I49" s="14">
        <f>IF(H49="","",IF(H49&lt;'VORSCHLAG DGB'!$B$3,'VORSCHLAG DGB'!$B$3-H49,0))</f>
        <v>0</v>
      </c>
      <c r="J49" s="14">
        <f t="shared" si="23"/>
        <v>1028</v>
      </c>
      <c r="K49" s="17"/>
      <c r="L49" s="14"/>
      <c r="M49" s="14" t="str">
        <f>IF(L49="","",IF(L49&lt;'VORSCHLAG DGB'!$B$4,'VORSCHLAG DGB'!$B$4-L49,0))</f>
        <v/>
      </c>
      <c r="N49" s="14" t="str">
        <f t="shared" si="24"/>
        <v/>
      </c>
      <c r="O49" s="17"/>
      <c r="P49" s="14"/>
      <c r="Q49" s="14" t="str">
        <f>IF(P49="","",IF(P49="","",IF(P49&lt;'VORSCHLAG DGB'!$B$5,'VORSCHLAG DGB'!$B$5-P49,0)))</f>
        <v/>
      </c>
      <c r="R49" s="14" t="str">
        <f t="shared" si="25"/>
        <v/>
      </c>
      <c r="S49" s="17"/>
      <c r="T49" s="2">
        <f t="shared" si="26"/>
        <v>24024</v>
      </c>
      <c r="U49" s="2" t="str">
        <f t="shared" si="27"/>
        <v/>
      </c>
      <c r="V49" s="2">
        <f t="shared" si="28"/>
        <v>24024</v>
      </c>
      <c r="W49" s="2">
        <f>(D49*12+H49*12)/C49</f>
        <v>1001</v>
      </c>
      <c r="X49" s="2">
        <f>IF(F49="","",(F49*12+J49*12)/$C49)</f>
        <v>1001</v>
      </c>
      <c r="Y49" s="23"/>
      <c r="Z49" s="2">
        <v>958</v>
      </c>
      <c r="AA49" s="2">
        <f>IF(Z49="","",IF(Z49&lt;'VORSCHLAG DGB'!$B$2,'VORSCHLAG DGB'!$B$2-Z49,0))</f>
        <v>0</v>
      </c>
      <c r="AB49" s="2">
        <f t="shared" si="29"/>
        <v>958</v>
      </c>
      <c r="AC49" s="26"/>
      <c r="AD49" s="2">
        <v>1012</v>
      </c>
      <c r="AE49" s="2">
        <f>IF(AD49="","",IF(AD49&lt;'VORSCHLAG DGB'!$B$3,'VORSCHLAG DGB'!$B$3-AD49,0))</f>
        <v>0</v>
      </c>
      <c r="AF49" s="2">
        <f t="shared" si="30"/>
        <v>1012</v>
      </c>
      <c r="AG49" s="26"/>
      <c r="AH49" s="2"/>
      <c r="AI49" s="2" t="str">
        <f>IF(AH49="","",IF(AH49&lt;'VORSCHLAG DGB'!$B$4,'VORSCHLAG DGB'!$B$4-AH49,0))</f>
        <v/>
      </c>
      <c r="AJ49" s="2" t="str">
        <f t="shared" si="31"/>
        <v/>
      </c>
      <c r="AK49" s="26"/>
      <c r="AL49" s="2"/>
      <c r="AM49" s="2" t="str">
        <f>IF(AL49="","",IF(AL49&lt;'VORSCHLAG DGB'!$B$5,'VORSCHLAG DGB'!$B$5-AL49,0))</f>
        <v/>
      </c>
      <c r="AN49" s="2" t="str">
        <f t="shared" si="32"/>
        <v/>
      </c>
      <c r="AO49" s="26"/>
      <c r="AP49" s="2">
        <f t="shared" si="33"/>
        <v>23640</v>
      </c>
      <c r="AQ49" s="2" t="str">
        <f t="shared" si="34"/>
        <v/>
      </c>
      <c r="AR49" s="2">
        <f t="shared" si="35"/>
        <v>23640</v>
      </c>
      <c r="AS49" s="2"/>
      <c r="AT49" s="2">
        <f>IF(Z49="","",(Z49*12+AD49*12)/C49)</f>
        <v>985</v>
      </c>
      <c r="AU49" s="2">
        <f>IF(Z49="","",(Z49*12+AF49*12)/$C49)</f>
        <v>985</v>
      </c>
    </row>
    <row r="50" spans="1:47" x14ac:dyDescent="0.25">
      <c r="A50" t="s">
        <v>40</v>
      </c>
      <c r="B50" s="42" t="s">
        <v>246</v>
      </c>
      <c r="C50" s="3">
        <v>36</v>
      </c>
      <c r="D50" s="2">
        <v>772</v>
      </c>
      <c r="E50" s="14">
        <f>IF(D50="","",IF(D50&lt;'VORSCHLAG DGB'!$B$2,'VORSCHLAG DGB'!B$2-D50,0))</f>
        <v>0</v>
      </c>
      <c r="F50" s="14">
        <f t="shared" si="22"/>
        <v>772</v>
      </c>
      <c r="G50" s="17"/>
      <c r="H50" s="14">
        <v>852</v>
      </c>
      <c r="I50" s="14">
        <f>IF(H50="","",IF(H50&lt;'VORSCHLAG DGB'!$B$3,'VORSCHLAG DGB'!$B$3-H50,0))</f>
        <v>0</v>
      </c>
      <c r="J50" s="14">
        <f t="shared" si="23"/>
        <v>852</v>
      </c>
      <c r="K50" s="17"/>
      <c r="L50" s="14">
        <v>960</v>
      </c>
      <c r="M50" s="14">
        <f>IF(L50="","",IF(L50&lt;'VORSCHLAG DGB'!$B$4,'VORSCHLAG DGB'!$B$4-L50,0))</f>
        <v>0</v>
      </c>
      <c r="N50" s="14">
        <f t="shared" si="24"/>
        <v>960</v>
      </c>
      <c r="O50" s="17"/>
      <c r="P50" s="14"/>
      <c r="Q50" s="14" t="str">
        <f>IF(P50="","",IF(P50="","",IF(P50&lt;'VORSCHLAG DGB'!$B$5,'VORSCHLAG DGB'!$B$5-P50,0)))</f>
        <v/>
      </c>
      <c r="R50" s="14" t="str">
        <f t="shared" si="25"/>
        <v/>
      </c>
      <c r="S50" s="17"/>
      <c r="T50" s="2">
        <f t="shared" si="26"/>
        <v>31008</v>
      </c>
      <c r="U50" s="2" t="str">
        <f t="shared" si="27"/>
        <v/>
      </c>
      <c r="V50" s="2">
        <f t="shared" si="28"/>
        <v>31008</v>
      </c>
      <c r="W50" s="2">
        <f>(D50*12+H50*12+L50*12)/36</f>
        <v>861.33333333333337</v>
      </c>
      <c r="X50" s="2">
        <f>(F50*12+J50*12+N50*12)/$C50</f>
        <v>861.33333333333337</v>
      </c>
      <c r="Y50" s="23"/>
      <c r="Z50" s="2">
        <v>686</v>
      </c>
      <c r="AA50" s="2">
        <f>IF(Z50="","",IF(Z50&lt;'VORSCHLAG DGB'!$B$2,'VORSCHLAG DGB'!$B$2-Z50,0))</f>
        <v>0</v>
      </c>
      <c r="AB50" s="2">
        <f t="shared" si="29"/>
        <v>686</v>
      </c>
      <c r="AC50" s="26"/>
      <c r="AD50" s="2">
        <v>760</v>
      </c>
      <c r="AE50" s="2">
        <f>IF(AD50="","",IF(AD50&lt;'VORSCHLAG DGB'!$B$3,'VORSCHLAG DGB'!$B$3-AD50,0))</f>
        <v>0</v>
      </c>
      <c r="AF50" s="2">
        <f t="shared" si="30"/>
        <v>760</v>
      </c>
      <c r="AG50" s="26"/>
      <c r="AH50" s="2">
        <v>869</v>
      </c>
      <c r="AI50" s="2">
        <f>IF(AH50="","",IF(AH50&lt;'VORSCHLAG DGB'!$B$4,'VORSCHLAG DGB'!$B$4-AH50,0))</f>
        <v>0</v>
      </c>
      <c r="AJ50" s="2">
        <f t="shared" si="31"/>
        <v>869</v>
      </c>
      <c r="AK50" s="26"/>
      <c r="AL50" s="2"/>
      <c r="AM50" s="2" t="str">
        <f>IF(AL50="","",IF(AL50&lt;'VORSCHLAG DGB'!$B$5,'VORSCHLAG DGB'!$B$5-AL50,0))</f>
        <v/>
      </c>
      <c r="AN50" s="2" t="str">
        <f t="shared" si="32"/>
        <v/>
      </c>
      <c r="AO50" s="26"/>
      <c r="AP50" s="2">
        <f t="shared" si="33"/>
        <v>27780</v>
      </c>
      <c r="AQ50" s="2" t="str">
        <f t="shared" si="34"/>
        <v/>
      </c>
      <c r="AR50" s="2">
        <f t="shared" si="35"/>
        <v>27780</v>
      </c>
      <c r="AS50" s="2"/>
      <c r="AT50" s="2">
        <f>IF(Z50="","",(Z50*12+AD50*12+AH50*12)/C50)</f>
        <v>771.66666666666663</v>
      </c>
      <c r="AU50" s="2">
        <f>IF(Z50="","",(AB50*12+AF50*12+AJ50*12)/$C50)</f>
        <v>771.66666666666663</v>
      </c>
    </row>
    <row r="51" spans="1:47" x14ac:dyDescent="0.25">
      <c r="A51" t="s">
        <v>41</v>
      </c>
      <c r="B51" s="42" t="s">
        <v>246</v>
      </c>
      <c r="C51" s="3">
        <v>36</v>
      </c>
      <c r="D51" s="2">
        <v>657</v>
      </c>
      <c r="E51" s="14">
        <f>IF(D51="","",IF(D51&lt;'VORSCHLAG DGB'!$B$2,'VORSCHLAG DGB'!B$2-D51,0))</f>
        <v>0</v>
      </c>
      <c r="F51" s="14">
        <f t="shared" si="22"/>
        <v>657</v>
      </c>
      <c r="G51" s="17"/>
      <c r="H51" s="14">
        <v>767</v>
      </c>
      <c r="I51" s="14">
        <f>IF(H51="","",IF(H51&lt;'VORSCHLAG DGB'!$B$3,'VORSCHLAG DGB'!$B$3-H51,0))</f>
        <v>0</v>
      </c>
      <c r="J51" s="14">
        <f t="shared" si="23"/>
        <v>767</v>
      </c>
      <c r="K51" s="17"/>
      <c r="L51" s="14">
        <v>914</v>
      </c>
      <c r="M51" s="14">
        <f>IF(L51="","",IF(L51&lt;'VORSCHLAG DGB'!$B$4,'VORSCHLAG DGB'!$B$4-L51,0))</f>
        <v>0</v>
      </c>
      <c r="N51" s="14">
        <f t="shared" si="24"/>
        <v>914</v>
      </c>
      <c r="O51" s="17"/>
      <c r="P51" s="14"/>
      <c r="Q51" s="14" t="str">
        <f>IF(P51="","",IF(P51="","",IF(P51&lt;'VORSCHLAG DGB'!$B$5,'VORSCHLAG DGB'!$B$5-P51,0)))</f>
        <v/>
      </c>
      <c r="R51" s="14" t="str">
        <f t="shared" si="25"/>
        <v/>
      </c>
      <c r="S51" s="17"/>
      <c r="T51" s="2">
        <f t="shared" si="26"/>
        <v>28056</v>
      </c>
      <c r="U51" s="2" t="str">
        <f t="shared" si="27"/>
        <v/>
      </c>
      <c r="V51" s="2">
        <f t="shared" si="28"/>
        <v>28056</v>
      </c>
      <c r="W51" s="2">
        <f>(D51*12+H51*12+L51*12)/36</f>
        <v>779.33333333333337</v>
      </c>
      <c r="X51" s="2">
        <f>(F51*12+J51*12+N51*12)/$C51</f>
        <v>779.33333333333337</v>
      </c>
      <c r="Y51" s="23"/>
      <c r="Z51" s="2">
        <v>500</v>
      </c>
      <c r="AA51" s="2">
        <f>IF(Z51="","",IF(Z51&lt;'VORSCHLAG DGB'!$B$2,'VORSCHLAG DGB'!$B$2-Z51,0))</f>
        <v>135</v>
      </c>
      <c r="AB51" s="2">
        <f t="shared" si="29"/>
        <v>635</v>
      </c>
      <c r="AC51" s="26"/>
      <c r="AD51" s="2">
        <v>600</v>
      </c>
      <c r="AE51" s="2">
        <f>IF(AD51="","",IF(AD51&lt;'VORSCHLAG DGB'!$B$3,'VORSCHLAG DGB'!$B$3-AD51,0))</f>
        <v>96</v>
      </c>
      <c r="AF51" s="2">
        <f t="shared" si="30"/>
        <v>696</v>
      </c>
      <c r="AG51" s="26"/>
      <c r="AH51" s="2">
        <v>700</v>
      </c>
      <c r="AI51" s="2">
        <f>IF(AH51="","",IF(AH51&lt;'VORSCHLAG DGB'!$B$4,'VORSCHLAG DGB'!$B$4-AH51,0))</f>
        <v>68</v>
      </c>
      <c r="AJ51" s="2">
        <f t="shared" si="31"/>
        <v>768</v>
      </c>
      <c r="AK51" s="26"/>
      <c r="AL51" s="2"/>
      <c r="AM51" s="2" t="str">
        <f>IF(AL51="","",IF(AL51&lt;'VORSCHLAG DGB'!$B$5,'VORSCHLAG DGB'!$B$5-AL51,0))</f>
        <v/>
      </c>
      <c r="AN51" s="2" t="str">
        <f t="shared" si="32"/>
        <v/>
      </c>
      <c r="AO51" s="26"/>
      <c r="AP51" s="2">
        <f t="shared" si="33"/>
        <v>21600</v>
      </c>
      <c r="AQ51" s="2">
        <f t="shared" si="34"/>
        <v>3588</v>
      </c>
      <c r="AR51" s="2">
        <f t="shared" si="35"/>
        <v>25188</v>
      </c>
      <c r="AS51" s="2"/>
      <c r="AT51" s="2">
        <f>IF(Z51="","",(Z51*12+AD51*12+AH51*12)/C51)</f>
        <v>600</v>
      </c>
      <c r="AU51" s="2">
        <f>IF(Z51="","",(AB51*12+AF51*12+AJ51*12)/$C51)</f>
        <v>699.66666666666663</v>
      </c>
    </row>
    <row r="52" spans="1:47" x14ac:dyDescent="0.25">
      <c r="A52" t="s">
        <v>42</v>
      </c>
      <c r="B52" s="42" t="s">
        <v>246</v>
      </c>
      <c r="C52" s="3">
        <v>36</v>
      </c>
      <c r="D52" s="2">
        <v>918</v>
      </c>
      <c r="E52" s="14">
        <f>IF(D52="","",IF(D52&lt;'VORSCHLAG DGB'!$B$2,'VORSCHLAG DGB'!B$2-D52,0))</f>
        <v>0</v>
      </c>
      <c r="F52" s="14">
        <f t="shared" si="22"/>
        <v>918</v>
      </c>
      <c r="G52" s="17"/>
      <c r="H52" s="14">
        <v>968</v>
      </c>
      <c r="I52" s="14">
        <f>IF(H52="","",IF(H52&lt;'VORSCHLAG DGB'!$B$3,'VORSCHLAG DGB'!$B$3-H52,0))</f>
        <v>0</v>
      </c>
      <c r="J52" s="14">
        <f t="shared" si="23"/>
        <v>968</v>
      </c>
      <c r="K52" s="17"/>
      <c r="L52" s="14">
        <v>1014</v>
      </c>
      <c r="M52" s="14">
        <f>IF(L52="","",IF(L52&lt;'VORSCHLAG DGB'!$B$4,'VORSCHLAG DGB'!$B$4-L52,0))</f>
        <v>0</v>
      </c>
      <c r="N52" s="14">
        <f t="shared" si="24"/>
        <v>1014</v>
      </c>
      <c r="O52" s="17"/>
      <c r="P52" s="14"/>
      <c r="Q52" s="14" t="str">
        <f>IF(P52="","",IF(P52="","",IF(P52&lt;'VORSCHLAG DGB'!$B$5,'VORSCHLAG DGB'!$B$5-P52,0)))</f>
        <v/>
      </c>
      <c r="R52" s="14" t="str">
        <f t="shared" si="25"/>
        <v/>
      </c>
      <c r="S52" s="17"/>
      <c r="T52" s="2">
        <f t="shared" si="26"/>
        <v>34800</v>
      </c>
      <c r="U52" s="2" t="str">
        <f t="shared" si="27"/>
        <v/>
      </c>
      <c r="V52" s="2">
        <f t="shared" si="28"/>
        <v>34800</v>
      </c>
      <c r="W52" s="2">
        <f>(D52*12+H52*12+L52*12)/36</f>
        <v>966.66666666666663</v>
      </c>
      <c r="X52" s="2">
        <f>(F52*12+J52*12+N52*12)/$C52</f>
        <v>966.66666666666663</v>
      </c>
      <c r="Y52" s="23"/>
      <c r="Z52" s="2">
        <v>918</v>
      </c>
      <c r="AA52" s="2">
        <f>IF(Z52="","",IF(Z52&lt;'VORSCHLAG DGB'!$B$2,'VORSCHLAG DGB'!$B$2-Z52,0))</f>
        <v>0</v>
      </c>
      <c r="AB52" s="2">
        <f t="shared" si="29"/>
        <v>918</v>
      </c>
      <c r="AC52" s="26"/>
      <c r="AD52" s="2">
        <v>968</v>
      </c>
      <c r="AE52" s="2">
        <f>IF(AD52="","",IF(AD52&lt;'VORSCHLAG DGB'!$B$3,'VORSCHLAG DGB'!$B$3-AD52,0))</f>
        <v>0</v>
      </c>
      <c r="AF52" s="2">
        <f t="shared" si="30"/>
        <v>968</v>
      </c>
      <c r="AG52" s="26"/>
      <c r="AH52" s="2">
        <v>1014</v>
      </c>
      <c r="AI52" s="2">
        <f>IF(AH52="","",IF(AH52&lt;'VORSCHLAG DGB'!$B$4,'VORSCHLAG DGB'!$B$4-AH52,0))</f>
        <v>0</v>
      </c>
      <c r="AJ52" s="2">
        <f t="shared" si="31"/>
        <v>1014</v>
      </c>
      <c r="AK52" s="26"/>
      <c r="AL52" s="2"/>
      <c r="AM52" s="2" t="str">
        <f>IF(AL52="","",IF(AL52&lt;'VORSCHLAG DGB'!$B$5,'VORSCHLAG DGB'!$B$5-AL52,0))</f>
        <v/>
      </c>
      <c r="AN52" s="2" t="str">
        <f t="shared" si="32"/>
        <v/>
      </c>
      <c r="AO52" s="26"/>
      <c r="AP52" s="2">
        <f t="shared" si="33"/>
        <v>34800</v>
      </c>
      <c r="AQ52" s="2" t="str">
        <f t="shared" si="34"/>
        <v/>
      </c>
      <c r="AR52" s="2">
        <f t="shared" si="35"/>
        <v>34800</v>
      </c>
      <c r="AS52" s="2"/>
      <c r="AT52" s="2">
        <f>IF(Z52="","",(Z52*12+AD52*12+AH52*12)/C52)</f>
        <v>966.66666666666663</v>
      </c>
      <c r="AU52" s="2">
        <f>IF(Z52="","",(AB52*12+AF52*12+AJ52*12)/$C52)</f>
        <v>966.66666666666663</v>
      </c>
    </row>
    <row r="53" spans="1:47" x14ac:dyDescent="0.25">
      <c r="A53" t="s">
        <v>43</v>
      </c>
      <c r="B53" s="42" t="s">
        <v>246</v>
      </c>
      <c r="C53" s="3">
        <v>24</v>
      </c>
      <c r="D53" s="2">
        <v>687</v>
      </c>
      <c r="E53" s="14">
        <f>IF(D53="","",IF(D53&lt;'VORSCHLAG DGB'!$B$2,'VORSCHLAG DGB'!B$2-D53,0))</f>
        <v>0</v>
      </c>
      <c r="F53" s="14">
        <f t="shared" si="22"/>
        <v>687</v>
      </c>
      <c r="G53" s="17"/>
      <c r="H53" s="14">
        <v>782</v>
      </c>
      <c r="I53" s="14">
        <f>IF(H53="","",IF(H53&lt;'VORSCHLAG DGB'!$B$3,'VORSCHLAG DGB'!$B$3-H53,0))</f>
        <v>0</v>
      </c>
      <c r="J53" s="14">
        <f t="shared" si="23"/>
        <v>782</v>
      </c>
      <c r="K53" s="17"/>
      <c r="L53" s="14"/>
      <c r="M53" s="14" t="str">
        <f>IF(L53="","",IF(L53&lt;'VORSCHLAG DGB'!$B$4,'VORSCHLAG DGB'!$B$4-L53,0))</f>
        <v/>
      </c>
      <c r="N53" s="14" t="str">
        <f t="shared" si="24"/>
        <v/>
      </c>
      <c r="O53" s="17"/>
      <c r="P53" s="14"/>
      <c r="Q53" s="14" t="str">
        <f>IF(P53="","",IF(P53="","",IF(P53&lt;'VORSCHLAG DGB'!$B$5,'VORSCHLAG DGB'!$B$5-P53,0)))</f>
        <v/>
      </c>
      <c r="R53" s="14" t="str">
        <f t="shared" si="25"/>
        <v/>
      </c>
      <c r="S53" s="17"/>
      <c r="T53" s="2">
        <f t="shared" si="26"/>
        <v>17628</v>
      </c>
      <c r="U53" s="2" t="str">
        <f t="shared" si="27"/>
        <v/>
      </c>
      <c r="V53" s="2">
        <f t="shared" si="28"/>
        <v>17628</v>
      </c>
      <c r="W53" s="2">
        <f>(D53*12+H53*12)/C53</f>
        <v>734.5</v>
      </c>
      <c r="X53" s="2">
        <f>IF(F53="","",(F53*12+J53*12)/$C53)</f>
        <v>734.5</v>
      </c>
      <c r="Y53" s="23"/>
      <c r="Z53" s="2">
        <v>585</v>
      </c>
      <c r="AA53" s="2">
        <f>IF(Z53="","",IF(Z53&lt;'VORSCHLAG DGB'!$B$2,'VORSCHLAG DGB'!$B$2-Z53,0))</f>
        <v>50</v>
      </c>
      <c r="AB53" s="2">
        <f t="shared" si="29"/>
        <v>635</v>
      </c>
      <c r="AC53" s="26"/>
      <c r="AD53" s="2">
        <v>669</v>
      </c>
      <c r="AE53" s="2">
        <f>IF(AD53="","",IF(AD53&lt;'VORSCHLAG DGB'!$B$3,'VORSCHLAG DGB'!$B$3-AD53,0))</f>
        <v>27</v>
      </c>
      <c r="AF53" s="2">
        <f t="shared" si="30"/>
        <v>696</v>
      </c>
      <c r="AG53" s="26"/>
      <c r="AH53" s="2"/>
      <c r="AI53" s="2" t="str">
        <f>IF(AH53="","",IF(AH53&lt;'VORSCHLAG DGB'!$B$4,'VORSCHLAG DGB'!$B$4-AH53,0))</f>
        <v/>
      </c>
      <c r="AJ53" s="2" t="str">
        <f t="shared" si="31"/>
        <v/>
      </c>
      <c r="AK53" s="26"/>
      <c r="AL53" s="2"/>
      <c r="AM53" s="2" t="str">
        <f>IF(AL53="","",IF(AL53&lt;'VORSCHLAG DGB'!$B$5,'VORSCHLAG DGB'!$B$5-AL53,0))</f>
        <v/>
      </c>
      <c r="AN53" s="2" t="str">
        <f t="shared" si="32"/>
        <v/>
      </c>
      <c r="AO53" s="26"/>
      <c r="AP53" s="2">
        <f t="shared" si="33"/>
        <v>15048</v>
      </c>
      <c r="AQ53" s="2">
        <f t="shared" si="34"/>
        <v>324</v>
      </c>
      <c r="AR53" s="2">
        <f t="shared" si="35"/>
        <v>15372</v>
      </c>
      <c r="AS53" s="2"/>
      <c r="AT53" s="2">
        <f>IF(Z53="","",(Z53*12+AD53*12)/C53)</f>
        <v>627</v>
      </c>
      <c r="AU53" s="2">
        <f>IF(Z53="","",(Z53*12+AF53*12)/$C53)</f>
        <v>640.5</v>
      </c>
    </row>
    <row r="54" spans="1:47" x14ac:dyDescent="0.25">
      <c r="A54" t="s">
        <v>44</v>
      </c>
      <c r="B54" s="42" t="s">
        <v>246</v>
      </c>
      <c r="C54" s="3">
        <v>24</v>
      </c>
      <c r="D54" s="2">
        <v>892</v>
      </c>
      <c r="E54" s="14">
        <f>IF(D54="","",IF(D54&lt;'VORSCHLAG DGB'!$B$2,'VORSCHLAG DGB'!B$2-D54,0))</f>
        <v>0</v>
      </c>
      <c r="F54" s="14">
        <f t="shared" si="22"/>
        <v>892</v>
      </c>
      <c r="G54" s="17"/>
      <c r="H54" s="14">
        <v>957</v>
      </c>
      <c r="I54" s="14">
        <f>IF(H54="","",IF(H54&lt;'VORSCHLAG DGB'!$B$3,'VORSCHLAG DGB'!$B$3-H54,0))</f>
        <v>0</v>
      </c>
      <c r="J54" s="14">
        <f t="shared" si="23"/>
        <v>957</v>
      </c>
      <c r="K54" s="17"/>
      <c r="L54" s="14"/>
      <c r="M54" s="14" t="str">
        <f>IF(L54="","",IF(L54&lt;'VORSCHLAG DGB'!$B$4,'VORSCHLAG DGB'!$B$4-L54,0))</f>
        <v/>
      </c>
      <c r="N54" s="14" t="str">
        <f t="shared" si="24"/>
        <v/>
      </c>
      <c r="O54" s="17"/>
      <c r="P54" s="14"/>
      <c r="Q54" s="14" t="str">
        <f>IF(P54="","",IF(P54="","",IF(P54&lt;'VORSCHLAG DGB'!$B$5,'VORSCHLAG DGB'!$B$5-P54,0)))</f>
        <v/>
      </c>
      <c r="R54" s="14" t="str">
        <f t="shared" si="25"/>
        <v/>
      </c>
      <c r="S54" s="17"/>
      <c r="T54" s="2">
        <f t="shared" si="26"/>
        <v>22188</v>
      </c>
      <c r="U54" s="2" t="str">
        <f t="shared" si="27"/>
        <v/>
      </c>
      <c r="V54" s="2">
        <f t="shared" si="28"/>
        <v>22188</v>
      </c>
      <c r="W54" s="2">
        <f>(D54*12+H54*12)/C54</f>
        <v>924.5</v>
      </c>
      <c r="X54" s="2">
        <f>IF(F54="","",(F54*12+J54*12)/$C54)</f>
        <v>924.5</v>
      </c>
      <c r="Y54" s="23"/>
      <c r="Z54" s="2">
        <v>804</v>
      </c>
      <c r="AA54" s="2">
        <f>IF(Z54="","",IF(Z54&lt;'VORSCHLAG DGB'!$B$2,'VORSCHLAG DGB'!$B$2-Z54,0))</f>
        <v>0</v>
      </c>
      <c r="AB54" s="2">
        <f t="shared" si="29"/>
        <v>804</v>
      </c>
      <c r="AC54" s="26"/>
      <c r="AD54" s="2">
        <v>868</v>
      </c>
      <c r="AE54" s="2">
        <f>IF(AD54="","",IF(AD54&lt;'VORSCHLAG DGB'!$B$3,'VORSCHLAG DGB'!$B$3-AD54,0))</f>
        <v>0</v>
      </c>
      <c r="AF54" s="2">
        <f t="shared" si="30"/>
        <v>868</v>
      </c>
      <c r="AG54" s="26"/>
      <c r="AH54" s="2"/>
      <c r="AI54" s="2" t="str">
        <f>IF(AH54="","",IF(AH54&lt;'VORSCHLAG DGB'!$B$4,'VORSCHLAG DGB'!$B$4-AH54,0))</f>
        <v/>
      </c>
      <c r="AJ54" s="2" t="str">
        <f t="shared" si="31"/>
        <v/>
      </c>
      <c r="AK54" s="26"/>
      <c r="AL54" s="2"/>
      <c r="AM54" s="2" t="str">
        <f>IF(AL54="","",IF(AL54&lt;'VORSCHLAG DGB'!$B$5,'VORSCHLAG DGB'!$B$5-AL54,0))</f>
        <v/>
      </c>
      <c r="AN54" s="2" t="str">
        <f t="shared" si="32"/>
        <v/>
      </c>
      <c r="AO54" s="26"/>
      <c r="AP54" s="2">
        <f t="shared" si="33"/>
        <v>20064</v>
      </c>
      <c r="AQ54" s="2" t="str">
        <f t="shared" si="34"/>
        <v/>
      </c>
      <c r="AR54" s="2">
        <f t="shared" si="35"/>
        <v>20064</v>
      </c>
      <c r="AS54" s="2"/>
      <c r="AT54" s="2">
        <f>IF(Z54="","",(Z54*12+AD54*12)/C54)</f>
        <v>836</v>
      </c>
      <c r="AU54" s="2">
        <f>IF(Z54="","",(Z54*12+AF54*12)/$C54)</f>
        <v>836</v>
      </c>
    </row>
    <row r="55" spans="1:47" x14ac:dyDescent="0.25">
      <c r="A55" t="s">
        <v>45</v>
      </c>
      <c r="B55" s="42" t="s">
        <v>246</v>
      </c>
      <c r="C55" s="3">
        <v>36</v>
      </c>
      <c r="D55" s="2">
        <v>703</v>
      </c>
      <c r="E55" s="14">
        <f>IF(D55="","",IF(D55&lt;'VORSCHLAG DGB'!$B$2,'VORSCHLAG DGB'!B$2-D55,0))</f>
        <v>0</v>
      </c>
      <c r="F55" s="14">
        <f t="shared" si="22"/>
        <v>703</v>
      </c>
      <c r="G55" s="17"/>
      <c r="H55" s="14">
        <v>782</v>
      </c>
      <c r="I55" s="14">
        <f>IF(H55="","",IF(H55&lt;'VORSCHLAG DGB'!$B$3,'VORSCHLAG DGB'!$B$3-H55,0))</f>
        <v>0</v>
      </c>
      <c r="J55" s="14">
        <f t="shared" si="23"/>
        <v>782</v>
      </c>
      <c r="K55" s="17"/>
      <c r="L55" s="14">
        <v>870</v>
      </c>
      <c r="M55" s="14">
        <f>IF(L55="","",IF(L55&lt;'VORSCHLAG DGB'!$B$4,'VORSCHLAG DGB'!$B$4-L55,0))</f>
        <v>0</v>
      </c>
      <c r="N55" s="14">
        <f t="shared" si="24"/>
        <v>870</v>
      </c>
      <c r="O55" s="17"/>
      <c r="P55" s="14"/>
      <c r="Q55" s="14" t="str">
        <f>IF(P55="","",IF(P55="","",IF(P55&lt;'VORSCHLAG DGB'!$B$5,'VORSCHLAG DGB'!$B$5-P55,0)))</f>
        <v/>
      </c>
      <c r="R55" s="14" t="str">
        <f t="shared" si="25"/>
        <v/>
      </c>
      <c r="S55" s="17"/>
      <c r="T55" s="2">
        <f t="shared" si="26"/>
        <v>28260</v>
      </c>
      <c r="U55" s="2" t="str">
        <f t="shared" si="27"/>
        <v/>
      </c>
      <c r="V55" s="2">
        <f t="shared" si="28"/>
        <v>28260</v>
      </c>
      <c r="W55" s="2">
        <f>(D55*12+H55*12+L55*12)/36</f>
        <v>785</v>
      </c>
      <c r="X55" s="2">
        <f>(F55*12+J55*12+N55*12)/$C55</f>
        <v>785</v>
      </c>
      <c r="Y55" s="23"/>
      <c r="Z55" s="2">
        <v>703</v>
      </c>
      <c r="AA55" s="2">
        <f>IF(Z55="","",IF(Z55&lt;'VORSCHLAG DGB'!$B$2,'VORSCHLAG DGB'!$B$2-Z55,0))</f>
        <v>0</v>
      </c>
      <c r="AB55" s="2">
        <f t="shared" si="29"/>
        <v>703</v>
      </c>
      <c r="AC55" s="26"/>
      <c r="AD55" s="2">
        <v>782</v>
      </c>
      <c r="AE55" s="2">
        <f>IF(AD55="","",IF(AD55&lt;'VORSCHLAG DGB'!$B$3,'VORSCHLAG DGB'!$B$3-AD55,0))</f>
        <v>0</v>
      </c>
      <c r="AF55" s="2">
        <f t="shared" si="30"/>
        <v>782</v>
      </c>
      <c r="AG55" s="26"/>
      <c r="AH55" s="2">
        <v>870</v>
      </c>
      <c r="AI55" s="2">
        <f>IF(AH55="","",IF(AH55&lt;'VORSCHLAG DGB'!$B$4,'VORSCHLAG DGB'!$B$4-AH55,0))</f>
        <v>0</v>
      </c>
      <c r="AJ55" s="2">
        <f t="shared" si="31"/>
        <v>870</v>
      </c>
      <c r="AK55" s="26"/>
      <c r="AL55" s="2"/>
      <c r="AM55" s="2" t="str">
        <f>IF(AL55="","",IF(AL55&lt;'VORSCHLAG DGB'!$B$5,'VORSCHLAG DGB'!$B$5-AL55,0))</f>
        <v/>
      </c>
      <c r="AN55" s="2" t="str">
        <f t="shared" si="32"/>
        <v/>
      </c>
      <c r="AO55" s="26"/>
      <c r="AP55" s="2">
        <f t="shared" si="33"/>
        <v>28260</v>
      </c>
      <c r="AQ55" s="2" t="str">
        <f t="shared" si="34"/>
        <v/>
      </c>
      <c r="AR55" s="2">
        <f t="shared" si="35"/>
        <v>28260</v>
      </c>
      <c r="AS55" s="2"/>
      <c r="AT55" s="2">
        <f>IF(Z55="","",(Z55*12+AD55*12+AH55*12)/C55)</f>
        <v>785</v>
      </c>
      <c r="AU55" s="2">
        <f>IF(Z55="","",(AB55*12+AF55*12+AJ55*12)/$C55)</f>
        <v>785</v>
      </c>
    </row>
    <row r="56" spans="1:47" x14ac:dyDescent="0.25">
      <c r="A56" t="s">
        <v>46</v>
      </c>
      <c r="B56" s="42" t="s">
        <v>247</v>
      </c>
      <c r="C56" s="3">
        <v>36</v>
      </c>
      <c r="D56" s="2">
        <v>528</v>
      </c>
      <c r="E56" s="14">
        <f>IF(D56="","",IF(D56&lt;'VORSCHLAG DGB'!$B$2,'VORSCHLAG DGB'!B$2-D56,0))</f>
        <v>107</v>
      </c>
      <c r="F56" s="14">
        <f t="shared" si="22"/>
        <v>635</v>
      </c>
      <c r="G56" s="17"/>
      <c r="H56" s="14">
        <v>663</v>
      </c>
      <c r="I56" s="14">
        <f>IF(H56="","",IF(H56&lt;'VORSCHLAG DGB'!$B$3,'VORSCHLAG DGB'!$B$3-H56,0))</f>
        <v>33</v>
      </c>
      <c r="J56" s="14">
        <f t="shared" si="23"/>
        <v>696</v>
      </c>
      <c r="K56" s="17"/>
      <c r="L56" s="14">
        <v>799</v>
      </c>
      <c r="M56" s="14">
        <f>IF(L56="","",IF(L56&lt;'VORSCHLAG DGB'!$B$4,'VORSCHLAG DGB'!$B$4-L56,0))</f>
        <v>0</v>
      </c>
      <c r="N56" s="14">
        <f t="shared" si="24"/>
        <v>799</v>
      </c>
      <c r="O56" s="17"/>
      <c r="P56" s="14"/>
      <c r="Q56" s="14" t="str">
        <f>IF(P56="","",IF(P56="","",IF(P56&lt;'VORSCHLAG DGB'!$B$5,'VORSCHLAG DGB'!$B$5-P56,0)))</f>
        <v/>
      </c>
      <c r="R56" s="14" t="str">
        <f t="shared" si="25"/>
        <v/>
      </c>
      <c r="S56" s="17"/>
      <c r="T56" s="2">
        <f t="shared" si="26"/>
        <v>23880</v>
      </c>
      <c r="U56" s="2">
        <f t="shared" si="27"/>
        <v>1680</v>
      </c>
      <c r="V56" s="2">
        <f t="shared" si="28"/>
        <v>25560</v>
      </c>
      <c r="W56" s="2">
        <f>(D56*12+H56*12+L56*12)/36</f>
        <v>663.33333333333337</v>
      </c>
      <c r="X56" s="2">
        <f>(F56*12+J56*12+N56*12)/$C56</f>
        <v>710</v>
      </c>
      <c r="Y56" s="23"/>
      <c r="Z56" s="2">
        <v>473</v>
      </c>
      <c r="AA56" s="2">
        <f>IF(Z56="","",IF(Z56&lt;'VORSCHLAG DGB'!$B$2,'VORSCHLAG DGB'!$B$2-Z56,0))</f>
        <v>162</v>
      </c>
      <c r="AB56" s="2">
        <f t="shared" si="29"/>
        <v>635</v>
      </c>
      <c r="AC56" s="26"/>
      <c r="AD56" s="2">
        <v>602</v>
      </c>
      <c r="AE56" s="2">
        <f>IF(AD56="","",IF(AD56&lt;'VORSCHLAG DGB'!$B$3,'VORSCHLAG DGB'!$B$3-AD56,0))</f>
        <v>94</v>
      </c>
      <c r="AF56" s="2">
        <f t="shared" si="30"/>
        <v>696</v>
      </c>
      <c r="AG56" s="26"/>
      <c r="AH56" s="2">
        <v>726</v>
      </c>
      <c r="AI56" s="2">
        <f>IF(AH56="","",IF(AH56&lt;'VORSCHLAG DGB'!$B$4,'VORSCHLAG DGB'!$B$4-AH56,0))</f>
        <v>42</v>
      </c>
      <c r="AJ56" s="2">
        <f t="shared" si="31"/>
        <v>768</v>
      </c>
      <c r="AK56" s="26"/>
      <c r="AL56" s="2"/>
      <c r="AM56" s="2" t="str">
        <f>IF(AL56="","",IF(AL56&lt;'VORSCHLAG DGB'!$B$5,'VORSCHLAG DGB'!$B$5-AL56,0))</f>
        <v/>
      </c>
      <c r="AN56" s="2" t="str">
        <f t="shared" si="32"/>
        <v/>
      </c>
      <c r="AO56" s="26"/>
      <c r="AP56" s="2">
        <f t="shared" si="33"/>
        <v>21612</v>
      </c>
      <c r="AQ56" s="2">
        <f t="shared" si="34"/>
        <v>3576</v>
      </c>
      <c r="AR56" s="2">
        <f t="shared" si="35"/>
        <v>25188</v>
      </c>
      <c r="AS56" s="2"/>
      <c r="AT56" s="2">
        <f>IF(Z56="","",(Z56*12+AD56*12+AH56*12)/C56)</f>
        <v>600.33333333333337</v>
      </c>
      <c r="AU56" s="2">
        <f>IF(Z56="","",(AB56*12+AF56*12+AJ56*12)/$C56)</f>
        <v>699.66666666666663</v>
      </c>
    </row>
    <row r="57" spans="1:47" x14ac:dyDescent="0.25">
      <c r="A57" t="s">
        <v>47</v>
      </c>
      <c r="B57" s="42" t="s">
        <v>246</v>
      </c>
      <c r="C57" s="3">
        <v>36</v>
      </c>
      <c r="D57" s="2">
        <v>786</v>
      </c>
      <c r="E57" s="14">
        <f>IF(D57="","",IF(D57&lt;'VORSCHLAG DGB'!$B$2,'VORSCHLAG DGB'!B$2-D57,0))</f>
        <v>0</v>
      </c>
      <c r="F57" s="14">
        <f t="shared" si="22"/>
        <v>786</v>
      </c>
      <c r="G57" s="17"/>
      <c r="H57" s="14">
        <v>827</v>
      </c>
      <c r="I57" s="14">
        <f>IF(H57="","",IF(H57&lt;'VORSCHLAG DGB'!$B$3,'VORSCHLAG DGB'!$B$3-H57,0))</f>
        <v>0</v>
      </c>
      <c r="J57" s="14">
        <f t="shared" si="23"/>
        <v>827</v>
      </c>
      <c r="K57" s="17"/>
      <c r="L57" s="14">
        <v>911</v>
      </c>
      <c r="M57" s="14">
        <f>IF(L57="","",IF(L57&lt;'VORSCHLAG DGB'!$B$4,'VORSCHLAG DGB'!$B$4-L57,0))</f>
        <v>0</v>
      </c>
      <c r="N57" s="14">
        <f t="shared" si="24"/>
        <v>911</v>
      </c>
      <c r="O57" s="17"/>
      <c r="P57" s="14"/>
      <c r="Q57" s="14" t="str">
        <f>IF(P57="","",IF(P57="","",IF(P57&lt;'VORSCHLAG DGB'!$B$5,'VORSCHLAG DGB'!$B$5-P57,0)))</f>
        <v/>
      </c>
      <c r="R57" s="14" t="str">
        <f t="shared" si="25"/>
        <v/>
      </c>
      <c r="S57" s="17"/>
      <c r="T57" s="2">
        <f t="shared" si="26"/>
        <v>30288</v>
      </c>
      <c r="U57" s="2" t="str">
        <f t="shared" si="27"/>
        <v/>
      </c>
      <c r="V57" s="2">
        <f t="shared" si="28"/>
        <v>30288</v>
      </c>
      <c r="W57" s="2">
        <f>(D57*12+H57*12+L57*12)/36</f>
        <v>841.33333333333337</v>
      </c>
      <c r="X57" s="2">
        <f>(F57*12+J57*12+N57*12)/$C57</f>
        <v>841.33333333333337</v>
      </c>
      <c r="Y57" s="23"/>
      <c r="Z57" s="2"/>
      <c r="AA57" s="2" t="str">
        <f>IF(Z57="","",IF(Z57&lt;'VORSCHLAG DGB'!$B$2,'VORSCHLAG DGB'!$B$2-Z57,0))</f>
        <v/>
      </c>
      <c r="AB57" s="2" t="str">
        <f t="shared" si="29"/>
        <v/>
      </c>
      <c r="AC57" s="26"/>
      <c r="AD57" s="2"/>
      <c r="AE57" s="2" t="str">
        <f>IF(AD57="","",IF(AD57&lt;'VORSCHLAG DGB'!$B$3,'VORSCHLAG DGB'!$B$3-AD57,0))</f>
        <v/>
      </c>
      <c r="AF57" s="2" t="str">
        <f t="shared" si="30"/>
        <v/>
      </c>
      <c r="AG57" s="26"/>
      <c r="AH57" s="2"/>
      <c r="AI57" s="2" t="str">
        <f>IF(AH57="","",IF(AH57&lt;'VORSCHLAG DGB'!$B$4,'VORSCHLAG DGB'!$B$4-AH57,0))</f>
        <v/>
      </c>
      <c r="AJ57" s="2" t="str">
        <f t="shared" si="31"/>
        <v/>
      </c>
      <c r="AK57" s="26"/>
      <c r="AL57" s="2"/>
      <c r="AM57" s="2" t="str">
        <f>IF(AL57="","",IF(AL57&lt;'VORSCHLAG DGB'!$B$5,'VORSCHLAG DGB'!$B$5-AL57,0))</f>
        <v/>
      </c>
      <c r="AN57" s="2" t="str">
        <f t="shared" si="32"/>
        <v/>
      </c>
      <c r="AO57" s="26"/>
      <c r="AP57" s="2" t="str">
        <f t="shared" si="33"/>
        <v/>
      </c>
      <c r="AQ57" s="2" t="str">
        <f t="shared" si="34"/>
        <v/>
      </c>
      <c r="AR57" s="2" t="str">
        <f t="shared" si="35"/>
        <v/>
      </c>
      <c r="AS57" s="2"/>
      <c r="AT57" s="2" t="str">
        <f>IF(Z57="","",(Z57*12+AD57*12+AH57*12)/C57)</f>
        <v/>
      </c>
      <c r="AU57" s="2" t="str">
        <f>IF(Z57="","",(AB57*12+AF57*12+AJ57*12)/$C57)</f>
        <v/>
      </c>
    </row>
    <row r="58" spans="1:47" x14ac:dyDescent="0.25">
      <c r="A58" t="s">
        <v>48</v>
      </c>
      <c r="B58" s="42" t="s">
        <v>247</v>
      </c>
      <c r="C58" s="3">
        <v>36</v>
      </c>
      <c r="D58" s="2">
        <v>677</v>
      </c>
      <c r="E58" s="14">
        <f>IF(D58="","",IF(D58&lt;'VORSCHLAG DGB'!$B$2,'VORSCHLAG DGB'!B$2-D58,0))</f>
        <v>0</v>
      </c>
      <c r="F58" s="14">
        <f t="shared" si="22"/>
        <v>677</v>
      </c>
      <c r="G58" s="17"/>
      <c r="H58" s="14">
        <v>726</v>
      </c>
      <c r="I58" s="14">
        <f>IF(H58="","",IF(H58&lt;'VORSCHLAG DGB'!$B$3,'VORSCHLAG DGB'!$B$3-H58,0))</f>
        <v>0</v>
      </c>
      <c r="J58" s="14">
        <f t="shared" si="23"/>
        <v>726</v>
      </c>
      <c r="K58" s="17"/>
      <c r="L58" s="14">
        <v>828</v>
      </c>
      <c r="M58" s="14">
        <f>IF(L58="","",IF(L58&lt;'VORSCHLAG DGB'!$B$4,'VORSCHLAG DGB'!$B$4-L58,0))</f>
        <v>0</v>
      </c>
      <c r="N58" s="14">
        <f t="shared" si="24"/>
        <v>828</v>
      </c>
      <c r="O58" s="17"/>
      <c r="P58" s="14"/>
      <c r="Q58" s="14" t="str">
        <f>IF(P58="","",IF(P58="","",IF(P58&lt;'VORSCHLAG DGB'!$B$5,'VORSCHLAG DGB'!$B$5-P58,0)))</f>
        <v/>
      </c>
      <c r="R58" s="14" t="str">
        <f t="shared" si="25"/>
        <v/>
      </c>
      <c r="S58" s="17"/>
      <c r="T58" s="2">
        <f t="shared" si="26"/>
        <v>26772</v>
      </c>
      <c r="U58" s="2" t="str">
        <f t="shared" si="27"/>
        <v/>
      </c>
      <c r="V58" s="2">
        <f t="shared" si="28"/>
        <v>26772</v>
      </c>
      <c r="W58" s="2">
        <f>(D58*12+H58*12+L58*12)/36</f>
        <v>743.66666666666663</v>
      </c>
      <c r="X58" s="2">
        <f>(F58*12+J58*12+N58*12)/$C58</f>
        <v>743.66666666666663</v>
      </c>
      <c r="Y58" s="23"/>
      <c r="Z58" s="2">
        <v>616</v>
      </c>
      <c r="AA58" s="2">
        <f>IF(Z58="","",IF(Z58&lt;'VORSCHLAG DGB'!$B$2,'VORSCHLAG DGB'!$B$2-Z58,0))</f>
        <v>19</v>
      </c>
      <c r="AB58" s="2">
        <f t="shared" si="29"/>
        <v>635</v>
      </c>
      <c r="AC58" s="26"/>
      <c r="AD58" s="2">
        <v>656</v>
      </c>
      <c r="AE58" s="2">
        <f>IF(AD58="","",IF(AD58&lt;'VORSCHLAG DGB'!$B$3,'VORSCHLAG DGB'!$B$3-AD58,0))</f>
        <v>40</v>
      </c>
      <c r="AF58" s="2">
        <f t="shared" si="30"/>
        <v>696</v>
      </c>
      <c r="AG58" s="26"/>
      <c r="AH58" s="2">
        <v>734</v>
      </c>
      <c r="AI58" s="2">
        <f>IF(AH58="","",IF(AH58&lt;'VORSCHLAG DGB'!$B$4,'VORSCHLAG DGB'!$B$4-AH58,0))</f>
        <v>34</v>
      </c>
      <c r="AJ58" s="2">
        <f t="shared" si="31"/>
        <v>768</v>
      </c>
      <c r="AK58" s="26"/>
      <c r="AL58" s="2"/>
      <c r="AM58" s="2" t="str">
        <f>IF(AL58="","",IF(AL58&lt;'VORSCHLAG DGB'!$B$5,'VORSCHLAG DGB'!$B$5-AL58,0))</f>
        <v/>
      </c>
      <c r="AN58" s="2" t="str">
        <f t="shared" si="32"/>
        <v/>
      </c>
      <c r="AO58" s="26"/>
      <c r="AP58" s="2">
        <f t="shared" si="33"/>
        <v>24072</v>
      </c>
      <c r="AQ58" s="2">
        <f t="shared" si="34"/>
        <v>1116</v>
      </c>
      <c r="AR58" s="2">
        <f t="shared" si="35"/>
        <v>25188</v>
      </c>
      <c r="AS58" s="2"/>
      <c r="AT58" s="2">
        <f>IF(Z58="","",(Z58*12+AD58*12+AH58*12)/C58)</f>
        <v>668.66666666666663</v>
      </c>
      <c r="AU58" s="2">
        <f>IF(Z58="","",(AB58*12+AF58*12+AJ58*12)/$C58)</f>
        <v>699.66666666666663</v>
      </c>
    </row>
    <row r="59" spans="1:47" x14ac:dyDescent="0.25">
      <c r="A59" t="s">
        <v>49</v>
      </c>
      <c r="B59" s="42" t="s">
        <v>247</v>
      </c>
      <c r="C59" s="3">
        <v>42</v>
      </c>
      <c r="D59" s="2">
        <v>667</v>
      </c>
      <c r="E59" s="14">
        <f>IF(D59="","",IF(D59&lt;'VORSCHLAG DGB'!$B$2,'VORSCHLAG DGB'!B$2-D59,0))</f>
        <v>0</v>
      </c>
      <c r="F59" s="14">
        <f t="shared" si="22"/>
        <v>667</v>
      </c>
      <c r="G59" s="17"/>
      <c r="H59" s="14">
        <v>717</v>
      </c>
      <c r="I59" s="14">
        <f>IF(H59="","",IF(H59&lt;'VORSCHLAG DGB'!$B$3,'VORSCHLAG DGB'!$B$3-H59,0))</f>
        <v>0</v>
      </c>
      <c r="J59" s="14">
        <f t="shared" si="23"/>
        <v>717</v>
      </c>
      <c r="K59" s="17"/>
      <c r="L59" s="14">
        <v>793</v>
      </c>
      <c r="M59" s="14">
        <f>IF(L59="","",IF(L59&lt;'VORSCHLAG DGB'!$B$4,'VORSCHLAG DGB'!$B$4-L59,0))</f>
        <v>0</v>
      </c>
      <c r="N59" s="14">
        <f t="shared" si="24"/>
        <v>793</v>
      </c>
      <c r="O59" s="17"/>
      <c r="P59" s="14">
        <v>859</v>
      </c>
      <c r="Q59" s="14">
        <f>IF(P59="","",IF(P59="","",IF(P59&lt;'VORSCHLAG DGB'!$B$5,'VORSCHLAG DGB'!$B$5-P59,0)))</f>
        <v>0</v>
      </c>
      <c r="R59" s="14">
        <f t="shared" si="25"/>
        <v>859</v>
      </c>
      <c r="S59" s="17"/>
      <c r="T59" s="2">
        <f t="shared" si="26"/>
        <v>31277.999999999996</v>
      </c>
      <c r="U59" s="2" t="str">
        <f t="shared" si="27"/>
        <v/>
      </c>
      <c r="V59" s="2">
        <f t="shared" si="28"/>
        <v>31277.999999999996</v>
      </c>
      <c r="W59" s="2">
        <f>(12*D59+12*H59+12*L59+(C59-36)*P59)/C59</f>
        <v>744.71428571428567</v>
      </c>
      <c r="X59" s="2">
        <f>IF(D59="","",(F59*12+J59*12+N59*12+(C59-36)*R59)/C59)</f>
        <v>744.71428571428567</v>
      </c>
      <c r="Y59" s="23"/>
      <c r="Z59" s="2">
        <v>520</v>
      </c>
      <c r="AA59" s="2">
        <f>IF(Z59="","",IF(Z59&lt;'VORSCHLAG DGB'!$B$2,'VORSCHLAG DGB'!$B$2-Z59,0))</f>
        <v>115</v>
      </c>
      <c r="AB59" s="2">
        <f t="shared" si="29"/>
        <v>635</v>
      </c>
      <c r="AC59" s="26"/>
      <c r="AD59" s="2">
        <v>580</v>
      </c>
      <c r="AE59" s="2">
        <f>IF(AD59="","",IF(AD59&lt;'VORSCHLAG DGB'!$B$3,'VORSCHLAG DGB'!$B$3-AD59,0))</f>
        <v>116</v>
      </c>
      <c r="AF59" s="2">
        <f t="shared" si="30"/>
        <v>696</v>
      </c>
      <c r="AG59" s="26"/>
      <c r="AH59" s="2">
        <v>650</v>
      </c>
      <c r="AI59" s="2">
        <f>IF(AH59="","",IF(AH59&lt;'VORSCHLAG DGB'!$B$4,'VORSCHLAG DGB'!$B$4-AH59,0))</f>
        <v>118</v>
      </c>
      <c r="AJ59" s="2">
        <f t="shared" si="31"/>
        <v>768</v>
      </c>
      <c r="AK59" s="26"/>
      <c r="AL59" s="2">
        <v>730</v>
      </c>
      <c r="AM59" s="2">
        <f>IF(AL59="","",IF(AL59&lt;'VORSCHLAG DGB'!$B$5,'VORSCHLAG DGB'!$B$5-AL59,0))</f>
        <v>66</v>
      </c>
      <c r="AN59" s="2">
        <f t="shared" si="32"/>
        <v>796</v>
      </c>
      <c r="AO59" s="26"/>
      <c r="AP59" s="2">
        <f t="shared" si="33"/>
        <v>25380.000000000004</v>
      </c>
      <c r="AQ59" s="2">
        <f t="shared" si="34"/>
        <v>4583.9999999999964</v>
      </c>
      <c r="AR59" s="2">
        <f t="shared" si="35"/>
        <v>29964</v>
      </c>
      <c r="AS59" s="2"/>
      <c r="AT59" s="2">
        <f>IF(Z59="","",(Z59*12+AD59*12+AH59*12+(C59-36)*AL59)/C59)</f>
        <v>604.28571428571433</v>
      </c>
      <c r="AU59" s="2">
        <f>IF(Z59="","",(12*AB59+12*AF59+12*AJ59+(C59-36)*AN59)/C59)</f>
        <v>713.42857142857144</v>
      </c>
    </row>
    <row r="60" spans="1:47" x14ac:dyDescent="0.25">
      <c r="A60" t="s">
        <v>50</v>
      </c>
      <c r="B60" s="42" t="s">
        <v>246</v>
      </c>
      <c r="C60" s="3">
        <v>36</v>
      </c>
      <c r="D60" s="2">
        <v>974</v>
      </c>
      <c r="E60" s="14">
        <f>IF(D60="","",IF(D60&lt;'VORSCHLAG DGB'!$B$2,'VORSCHLAG DGB'!B$2-D60,0))</f>
        <v>0</v>
      </c>
      <c r="F60" s="14">
        <f t="shared" si="22"/>
        <v>974</v>
      </c>
      <c r="G60" s="17"/>
      <c r="H60" s="14">
        <v>1028</v>
      </c>
      <c r="I60" s="14">
        <f>IF(H60="","",IF(H60&lt;'VORSCHLAG DGB'!$B$3,'VORSCHLAG DGB'!$B$3-H60,0))</f>
        <v>0</v>
      </c>
      <c r="J60" s="14">
        <f t="shared" si="23"/>
        <v>1028</v>
      </c>
      <c r="K60" s="17"/>
      <c r="L60" s="14">
        <v>1102</v>
      </c>
      <c r="M60" s="14">
        <f>IF(L60="","",IF(L60&lt;'VORSCHLAG DGB'!$B$4,'VORSCHLAG DGB'!$B$4-L60,0))</f>
        <v>0</v>
      </c>
      <c r="N60" s="14">
        <f t="shared" si="24"/>
        <v>1102</v>
      </c>
      <c r="O60" s="17"/>
      <c r="P60" s="14"/>
      <c r="Q60" s="14" t="str">
        <f>IF(P60="","",IF(P60="","",IF(P60&lt;'VORSCHLAG DGB'!$B$5,'VORSCHLAG DGB'!$B$5-P60,0)))</f>
        <v/>
      </c>
      <c r="R60" s="14" t="str">
        <f t="shared" si="25"/>
        <v/>
      </c>
      <c r="S60" s="17"/>
      <c r="T60" s="2">
        <f t="shared" si="26"/>
        <v>37248</v>
      </c>
      <c r="U60" s="2" t="str">
        <f t="shared" si="27"/>
        <v/>
      </c>
      <c r="V60" s="2">
        <f t="shared" si="28"/>
        <v>37248</v>
      </c>
      <c r="W60" s="2">
        <f>(D60*12+H60*12+L60*12)/36</f>
        <v>1034.6666666666667</v>
      </c>
      <c r="X60" s="2">
        <f>(F60*12+J60*12+N60*12)/$C60</f>
        <v>1034.6666666666667</v>
      </c>
      <c r="Y60" s="23"/>
      <c r="Z60" s="2">
        <v>958</v>
      </c>
      <c r="AA60" s="2">
        <f>IF(Z60="","",IF(Z60&lt;'VORSCHLAG DGB'!$B$2,'VORSCHLAG DGB'!$B$2-Z60,0))</f>
        <v>0</v>
      </c>
      <c r="AB60" s="2">
        <f t="shared" si="29"/>
        <v>958</v>
      </c>
      <c r="AC60" s="26"/>
      <c r="AD60" s="2">
        <v>1012</v>
      </c>
      <c r="AE60" s="2">
        <f>IF(AD60="","",IF(AD60&lt;'VORSCHLAG DGB'!$B$3,'VORSCHLAG DGB'!$B$3-AD60,0))</f>
        <v>0</v>
      </c>
      <c r="AF60" s="2">
        <f t="shared" si="30"/>
        <v>1012</v>
      </c>
      <c r="AG60" s="26"/>
      <c r="AH60" s="2">
        <v>1071</v>
      </c>
      <c r="AI60" s="2">
        <f>IF(AH60="","",IF(AH60&lt;'VORSCHLAG DGB'!$B$4,'VORSCHLAG DGB'!$B$4-AH60,0))</f>
        <v>0</v>
      </c>
      <c r="AJ60" s="2">
        <f t="shared" si="31"/>
        <v>1071</v>
      </c>
      <c r="AK60" s="26"/>
      <c r="AL60" s="2"/>
      <c r="AM60" s="2" t="str">
        <f>IF(AL60="","",IF(AL60&lt;'VORSCHLAG DGB'!$B$5,'VORSCHLAG DGB'!$B$5-AL60,0))</f>
        <v/>
      </c>
      <c r="AN60" s="2" t="str">
        <f t="shared" si="32"/>
        <v/>
      </c>
      <c r="AO60" s="26"/>
      <c r="AP60" s="2">
        <f t="shared" si="33"/>
        <v>36492</v>
      </c>
      <c r="AQ60" s="2" t="str">
        <f t="shared" si="34"/>
        <v/>
      </c>
      <c r="AR60" s="2">
        <f t="shared" si="35"/>
        <v>36492</v>
      </c>
      <c r="AS60" s="2"/>
      <c r="AT60" s="2">
        <f>IF(Z60="","",(Z60*12+AD60*12+AH60*12)/C60)</f>
        <v>1013.6666666666666</v>
      </c>
      <c r="AU60" s="2">
        <f>IF(Z60="","",(AB60*12+AF60*12+AJ60*12)/$C60)</f>
        <v>1013.6666666666666</v>
      </c>
    </row>
    <row r="61" spans="1:47" x14ac:dyDescent="0.25">
      <c r="A61" t="s">
        <v>51</v>
      </c>
      <c r="B61" s="42" t="s">
        <v>247</v>
      </c>
      <c r="C61" s="3">
        <v>36</v>
      </c>
      <c r="D61" s="2">
        <v>650</v>
      </c>
      <c r="E61" s="14">
        <f>IF(D61="","",IF(D61&lt;'VORSCHLAG DGB'!$B$2,'VORSCHLAG DGB'!B$2-D61,0))</f>
        <v>0</v>
      </c>
      <c r="F61" s="14">
        <f t="shared" si="22"/>
        <v>650</v>
      </c>
      <c r="G61" s="17"/>
      <c r="H61" s="14">
        <v>753</v>
      </c>
      <c r="I61" s="14">
        <f>IF(H61="","",IF(H61&lt;'VORSCHLAG DGB'!$B$3,'VORSCHLAG DGB'!$B$3-H61,0))</f>
        <v>0</v>
      </c>
      <c r="J61" s="14">
        <f t="shared" si="23"/>
        <v>753</v>
      </c>
      <c r="K61" s="17"/>
      <c r="L61" s="14">
        <v>943</v>
      </c>
      <c r="M61" s="14">
        <f>IF(L61="","",IF(L61&lt;'VORSCHLAG DGB'!$B$4,'VORSCHLAG DGB'!$B$4-L61,0))</f>
        <v>0</v>
      </c>
      <c r="N61" s="14">
        <f t="shared" si="24"/>
        <v>943</v>
      </c>
      <c r="O61" s="17"/>
      <c r="P61" s="14"/>
      <c r="Q61" s="14" t="str">
        <f>IF(P61="","",IF(P61="","",IF(P61&lt;'VORSCHLAG DGB'!$B$5,'VORSCHLAG DGB'!$B$5-P61,0)))</f>
        <v/>
      </c>
      <c r="R61" s="14" t="str">
        <f t="shared" si="25"/>
        <v/>
      </c>
      <c r="S61" s="17"/>
      <c r="T61" s="2">
        <f t="shared" si="26"/>
        <v>28152</v>
      </c>
      <c r="U61" s="2" t="str">
        <f t="shared" si="27"/>
        <v/>
      </c>
      <c r="V61" s="2">
        <f t="shared" si="28"/>
        <v>28152</v>
      </c>
      <c r="W61" s="2">
        <f>(D61*12+H61*12+L61*12)/36</f>
        <v>782</v>
      </c>
      <c r="X61" s="2">
        <f>(F61*12+J61*12+N61*12)/$C61</f>
        <v>782</v>
      </c>
      <c r="Y61" s="23"/>
      <c r="Z61" s="2">
        <v>310</v>
      </c>
      <c r="AA61" s="2">
        <f>IF(Z61="","",IF(Z61&lt;'VORSCHLAG DGB'!$B$2,'VORSCHLAG DGB'!$B$2-Z61,0))</f>
        <v>325</v>
      </c>
      <c r="AB61" s="2">
        <f t="shared" si="29"/>
        <v>635</v>
      </c>
      <c r="AC61" s="26"/>
      <c r="AD61" s="2">
        <v>375</v>
      </c>
      <c r="AE61" s="2">
        <f>IF(AD61="","",IF(AD61&lt;'VORSCHLAG DGB'!$B$3,'VORSCHLAG DGB'!$B$3-AD61,0))</f>
        <v>321</v>
      </c>
      <c r="AF61" s="2">
        <f t="shared" si="30"/>
        <v>696</v>
      </c>
      <c r="AG61" s="26"/>
      <c r="AH61" s="2">
        <v>465</v>
      </c>
      <c r="AI61" s="2">
        <f>IF(AH61="","",IF(AH61&lt;'VORSCHLAG DGB'!$B$4,'VORSCHLAG DGB'!$B$4-AH61,0))</f>
        <v>303</v>
      </c>
      <c r="AJ61" s="2">
        <f t="shared" si="31"/>
        <v>768</v>
      </c>
      <c r="AK61" s="26"/>
      <c r="AL61" s="2"/>
      <c r="AM61" s="2" t="str">
        <f>IF(AL61="","",IF(AL61&lt;'VORSCHLAG DGB'!$B$5,'VORSCHLAG DGB'!$B$5-AL61,0))</f>
        <v/>
      </c>
      <c r="AN61" s="2" t="str">
        <f t="shared" si="32"/>
        <v/>
      </c>
      <c r="AO61" s="26"/>
      <c r="AP61" s="2">
        <f t="shared" si="33"/>
        <v>13800</v>
      </c>
      <c r="AQ61" s="2">
        <f t="shared" si="34"/>
        <v>11388</v>
      </c>
      <c r="AR61" s="2">
        <f t="shared" si="35"/>
        <v>25188</v>
      </c>
      <c r="AS61" s="2"/>
      <c r="AT61" s="2">
        <f>IF(Z61="","",(Z61*12+AD61*12+AH61*12)/C61)</f>
        <v>383.33333333333331</v>
      </c>
      <c r="AU61" s="2">
        <f>IF(Z61="","",(AB61*12+AF61*12+AJ61*12)/$C61)</f>
        <v>699.66666666666663</v>
      </c>
    </row>
    <row r="62" spans="1:47" x14ac:dyDescent="0.25">
      <c r="A62" t="s">
        <v>51</v>
      </c>
      <c r="B62" s="42" t="s">
        <v>246</v>
      </c>
      <c r="C62" s="3">
        <v>36</v>
      </c>
      <c r="D62" s="2">
        <v>676</v>
      </c>
      <c r="E62" s="14">
        <f>IF(D62="","",IF(D62&lt;'VORSCHLAG DGB'!$B$2,'VORSCHLAG DGB'!B$2-D62,0))</f>
        <v>0</v>
      </c>
      <c r="F62" s="14">
        <f t="shared" si="22"/>
        <v>676</v>
      </c>
      <c r="G62" s="17"/>
      <c r="H62" s="14">
        <v>770</v>
      </c>
      <c r="I62" s="14">
        <f>IF(H62="","",IF(H62&lt;'VORSCHLAG DGB'!$B$3,'VORSCHLAG DGB'!$B$3-H62,0))</f>
        <v>0</v>
      </c>
      <c r="J62" s="14">
        <f t="shared" si="23"/>
        <v>770</v>
      </c>
      <c r="K62" s="17"/>
      <c r="L62" s="14">
        <v>861</v>
      </c>
      <c r="M62" s="14">
        <f>IF(L62="","",IF(L62&lt;'VORSCHLAG DGB'!$B$4,'VORSCHLAG DGB'!$B$4-L62,0))</f>
        <v>0</v>
      </c>
      <c r="N62" s="14">
        <f t="shared" si="24"/>
        <v>861</v>
      </c>
      <c r="O62" s="17"/>
      <c r="P62" s="14"/>
      <c r="Q62" s="14" t="str">
        <f>IF(P62="","",IF(P62="","",IF(P62&lt;'VORSCHLAG DGB'!$B$5,'VORSCHLAG DGB'!$B$5-P62,0)))</f>
        <v/>
      </c>
      <c r="R62" s="14" t="str">
        <f t="shared" si="25"/>
        <v/>
      </c>
      <c r="S62" s="17"/>
      <c r="T62" s="2">
        <f t="shared" si="26"/>
        <v>27684</v>
      </c>
      <c r="U62" s="2" t="str">
        <f t="shared" si="27"/>
        <v/>
      </c>
      <c r="V62" s="2">
        <f t="shared" si="28"/>
        <v>27684</v>
      </c>
      <c r="W62" s="2">
        <f>(D62*12+H62*12+L62*12)/36</f>
        <v>769</v>
      </c>
      <c r="X62" s="2">
        <f>(F62*12+J62*12+N62*12)/$C62</f>
        <v>769</v>
      </c>
      <c r="Y62" s="23"/>
      <c r="Z62" s="2"/>
      <c r="AA62" s="2" t="str">
        <f>IF(Z62="","",IF(Z62&lt;'VORSCHLAG DGB'!$B$2,'VORSCHLAG DGB'!$B$2-Z62,0))</f>
        <v/>
      </c>
      <c r="AB62" s="2" t="str">
        <f t="shared" si="29"/>
        <v/>
      </c>
      <c r="AC62" s="26"/>
      <c r="AD62" s="2"/>
      <c r="AE62" s="2" t="str">
        <f>IF(AD62="","",IF(AD62&lt;'VORSCHLAG DGB'!$B$3,'VORSCHLAG DGB'!$B$3-AD62,0))</f>
        <v/>
      </c>
      <c r="AF62" s="2" t="str">
        <f t="shared" si="30"/>
        <v/>
      </c>
      <c r="AG62" s="26"/>
      <c r="AH62" s="2"/>
      <c r="AI62" s="2" t="str">
        <f>IF(AH62="","",IF(AH62&lt;'VORSCHLAG DGB'!$B$4,'VORSCHLAG DGB'!$B$4-AH62,0))</f>
        <v/>
      </c>
      <c r="AJ62" s="2" t="str">
        <f t="shared" si="31"/>
        <v/>
      </c>
      <c r="AK62" s="26"/>
      <c r="AL62" s="2"/>
      <c r="AM62" s="2" t="str">
        <f>IF(AL62="","",IF(AL62&lt;'VORSCHLAG DGB'!$B$5,'VORSCHLAG DGB'!$B$5-AL62,0))</f>
        <v/>
      </c>
      <c r="AN62" s="2" t="str">
        <f t="shared" si="32"/>
        <v/>
      </c>
      <c r="AO62" s="26"/>
      <c r="AP62" s="2" t="str">
        <f t="shared" si="33"/>
        <v/>
      </c>
      <c r="AQ62" s="2" t="str">
        <f t="shared" si="34"/>
        <v/>
      </c>
      <c r="AR62" s="2" t="str">
        <f t="shared" si="35"/>
        <v/>
      </c>
      <c r="AS62" s="2"/>
      <c r="AT62" s="2" t="str">
        <f>IF(Z62="","",(Z62*12+AD62*12+AH62*12)/C62)</f>
        <v/>
      </c>
      <c r="AU62" s="2" t="str">
        <f>IF(Z62="","",(AB62*12+AF62*12+AJ62*12)/$C62)</f>
        <v/>
      </c>
    </row>
    <row r="63" spans="1:47" x14ac:dyDescent="0.25">
      <c r="A63" t="s">
        <v>52</v>
      </c>
      <c r="B63" s="42" t="s">
        <v>247</v>
      </c>
      <c r="C63" s="3">
        <v>36</v>
      </c>
      <c r="D63" s="2">
        <v>785</v>
      </c>
      <c r="E63" s="14">
        <f>IF(D63="","",IF(D63&lt;'VORSCHLAG DGB'!$B$2,'VORSCHLAG DGB'!B$2-D63,0))</f>
        <v>0</v>
      </c>
      <c r="F63" s="14">
        <f t="shared" si="22"/>
        <v>785</v>
      </c>
      <c r="G63" s="17"/>
      <c r="H63" s="14">
        <v>1135</v>
      </c>
      <c r="I63" s="14">
        <f>IF(H63="","",IF(H63&lt;'VORSCHLAG DGB'!$B$3,'VORSCHLAG DGB'!$B$3-H63,0))</f>
        <v>0</v>
      </c>
      <c r="J63" s="14">
        <f t="shared" si="23"/>
        <v>1135</v>
      </c>
      <c r="K63" s="17"/>
      <c r="L63" s="14">
        <v>1410</v>
      </c>
      <c r="M63" s="14">
        <f>IF(L63="","",IF(L63&lt;'VORSCHLAG DGB'!$B$4,'VORSCHLAG DGB'!$B$4-L63,0))</f>
        <v>0</v>
      </c>
      <c r="N63" s="14">
        <f t="shared" si="24"/>
        <v>1410</v>
      </c>
      <c r="O63" s="17"/>
      <c r="P63" s="14"/>
      <c r="Q63" s="14" t="str">
        <f>IF(P63="","",IF(P63="","",IF(P63&lt;'VORSCHLAG DGB'!$B$5,'VORSCHLAG DGB'!$B$5-P63,0)))</f>
        <v/>
      </c>
      <c r="R63" s="14" t="str">
        <f t="shared" si="25"/>
        <v/>
      </c>
      <c r="S63" s="17"/>
      <c r="T63" s="2">
        <f t="shared" si="26"/>
        <v>39960</v>
      </c>
      <c r="U63" s="2" t="str">
        <f t="shared" si="27"/>
        <v/>
      </c>
      <c r="V63" s="2">
        <f t="shared" si="28"/>
        <v>39960</v>
      </c>
      <c r="W63" s="2">
        <f>(D63*12+H63*12+L63*12)/36</f>
        <v>1110</v>
      </c>
      <c r="X63" s="2">
        <f>(F63*12+J63*12+N63*12)/$C63</f>
        <v>1110</v>
      </c>
      <c r="Y63" s="23"/>
      <c r="Z63" s="2">
        <v>705</v>
      </c>
      <c r="AA63" s="2">
        <f>IF(Z63="","",IF(Z63&lt;'VORSCHLAG DGB'!$B$2,'VORSCHLAG DGB'!$B$2-Z63,0))</f>
        <v>0</v>
      </c>
      <c r="AB63" s="2">
        <f t="shared" si="29"/>
        <v>705</v>
      </c>
      <c r="AC63" s="26"/>
      <c r="AD63" s="2">
        <v>910</v>
      </c>
      <c r="AE63" s="2">
        <f>IF(AD63="","",IF(AD63&lt;'VORSCHLAG DGB'!$B$3,'VORSCHLAG DGB'!$B$3-AD63,0))</f>
        <v>0</v>
      </c>
      <c r="AF63" s="2">
        <f t="shared" si="30"/>
        <v>910</v>
      </c>
      <c r="AG63" s="26"/>
      <c r="AH63" s="2">
        <v>1130</v>
      </c>
      <c r="AI63" s="2">
        <f>IF(AH63="","",IF(AH63&lt;'VORSCHLAG DGB'!$B$4,'VORSCHLAG DGB'!$B$4-AH63,0))</f>
        <v>0</v>
      </c>
      <c r="AJ63" s="2">
        <f t="shared" si="31"/>
        <v>1130</v>
      </c>
      <c r="AK63" s="26"/>
      <c r="AL63" s="2"/>
      <c r="AM63" s="2" t="str">
        <f>IF(AL63="","",IF(AL63&lt;'VORSCHLAG DGB'!$B$5,'VORSCHLAG DGB'!$B$5-AL63,0))</f>
        <v/>
      </c>
      <c r="AN63" s="2" t="str">
        <f t="shared" si="32"/>
        <v/>
      </c>
      <c r="AO63" s="26"/>
      <c r="AP63" s="2">
        <f t="shared" si="33"/>
        <v>32940</v>
      </c>
      <c r="AQ63" s="2" t="str">
        <f t="shared" si="34"/>
        <v/>
      </c>
      <c r="AR63" s="2">
        <f t="shared" si="35"/>
        <v>32940</v>
      </c>
      <c r="AS63" s="2"/>
      <c r="AT63" s="2">
        <f>IF(Z63="","",(Z63*12+AD63*12+AH63*12)/C63)</f>
        <v>915</v>
      </c>
      <c r="AU63" s="2">
        <f>IF(Z63="","",(AB63*12+AF63*12+AJ63*12)/$C63)</f>
        <v>915</v>
      </c>
    </row>
    <row r="64" spans="1:47" x14ac:dyDescent="0.25">
      <c r="A64" t="s">
        <v>53</v>
      </c>
      <c r="B64" s="42" t="s">
        <v>246</v>
      </c>
      <c r="C64" s="3">
        <v>36</v>
      </c>
      <c r="D64" s="2">
        <v>574</v>
      </c>
      <c r="E64" s="14">
        <f>IF(D64="","",IF(D64&lt;'VORSCHLAG DGB'!$B$2,'VORSCHLAG DGB'!B$2-D64,0))</f>
        <v>61</v>
      </c>
      <c r="F64" s="14">
        <f t="shared" si="22"/>
        <v>635</v>
      </c>
      <c r="G64" s="17"/>
      <c r="H64" s="14">
        <v>615</v>
      </c>
      <c r="I64" s="14">
        <f>IF(H64="","",IF(H64&lt;'VORSCHLAG DGB'!$B$3,'VORSCHLAG DGB'!$B$3-H64,0))</f>
        <v>81</v>
      </c>
      <c r="J64" s="14">
        <f t="shared" si="23"/>
        <v>696</v>
      </c>
      <c r="K64" s="17"/>
      <c r="L64" s="14">
        <v>677</v>
      </c>
      <c r="M64" s="14">
        <f>IF(L64="","",IF(L64&lt;'VORSCHLAG DGB'!$B$4,'VORSCHLAG DGB'!$B$4-L64,0))</f>
        <v>91</v>
      </c>
      <c r="N64" s="14">
        <f t="shared" si="24"/>
        <v>768</v>
      </c>
      <c r="O64" s="17"/>
      <c r="P64" s="14"/>
      <c r="Q64" s="14" t="str">
        <f>IF(P64="","",IF(P64="","",IF(P64&lt;'VORSCHLAG DGB'!$B$5,'VORSCHLAG DGB'!$B$5-P64,0)))</f>
        <v/>
      </c>
      <c r="R64" s="14" t="str">
        <f t="shared" si="25"/>
        <v/>
      </c>
      <c r="S64" s="17"/>
      <c r="T64" s="2">
        <f t="shared" si="26"/>
        <v>22392</v>
      </c>
      <c r="U64" s="2">
        <f t="shared" si="27"/>
        <v>2796</v>
      </c>
      <c r="V64" s="2">
        <f t="shared" si="28"/>
        <v>25188</v>
      </c>
      <c r="W64" s="2">
        <f>(D64*12+H64*12+L64*12)/36</f>
        <v>622</v>
      </c>
      <c r="X64" s="2">
        <f>(F64*12+J64*12+N64*12)/$C64</f>
        <v>699.66666666666663</v>
      </c>
      <c r="Y64" s="23"/>
      <c r="Z64" s="2">
        <v>539</v>
      </c>
      <c r="AA64" s="2">
        <f>IF(Z64="","",IF(Z64&lt;'VORSCHLAG DGB'!$B$2,'VORSCHLAG DGB'!$B$2-Z64,0))</f>
        <v>96</v>
      </c>
      <c r="AB64" s="2">
        <f t="shared" si="29"/>
        <v>635</v>
      </c>
      <c r="AC64" s="26"/>
      <c r="AD64" s="2">
        <v>580</v>
      </c>
      <c r="AE64" s="2">
        <f>IF(AD64="","",IF(AD64&lt;'VORSCHLAG DGB'!$B$3,'VORSCHLAG DGB'!$B$3-AD64,0))</f>
        <v>116</v>
      </c>
      <c r="AF64" s="2">
        <f t="shared" si="30"/>
        <v>696</v>
      </c>
      <c r="AG64" s="26"/>
      <c r="AH64" s="2">
        <v>642</v>
      </c>
      <c r="AI64" s="2">
        <f>IF(AH64="","",IF(AH64&lt;'VORSCHLAG DGB'!$B$4,'VORSCHLAG DGB'!$B$4-AH64,0))</f>
        <v>126</v>
      </c>
      <c r="AJ64" s="2">
        <f t="shared" si="31"/>
        <v>768</v>
      </c>
      <c r="AK64" s="26"/>
      <c r="AL64" s="2"/>
      <c r="AM64" s="2" t="str">
        <f>IF(AL64="","",IF(AL64&lt;'VORSCHLAG DGB'!$B$5,'VORSCHLAG DGB'!$B$5-AL64,0))</f>
        <v/>
      </c>
      <c r="AN64" s="2" t="str">
        <f t="shared" si="32"/>
        <v/>
      </c>
      <c r="AO64" s="26"/>
      <c r="AP64" s="2">
        <f t="shared" si="33"/>
        <v>21132</v>
      </c>
      <c r="AQ64" s="2">
        <f t="shared" si="34"/>
        <v>4056</v>
      </c>
      <c r="AR64" s="2">
        <f t="shared" si="35"/>
        <v>25188</v>
      </c>
      <c r="AS64" s="2"/>
      <c r="AT64" s="2">
        <f>IF(Z64="","",(Z64*12+AD64*12+AH64*12)/C64)</f>
        <v>587</v>
      </c>
      <c r="AU64" s="2">
        <f>IF(Z64="","",(AB64*12+AF64*12+AJ64*12)/$C64)</f>
        <v>699.66666666666663</v>
      </c>
    </row>
    <row r="65" spans="1:47" x14ac:dyDescent="0.25">
      <c r="A65" t="s">
        <v>54</v>
      </c>
      <c r="B65" s="42" t="s">
        <v>246</v>
      </c>
      <c r="C65" s="3">
        <v>42</v>
      </c>
      <c r="D65" s="2">
        <v>973</v>
      </c>
      <c r="E65" s="14">
        <f>IF(D65="","",IF(D65&lt;'VORSCHLAG DGB'!$B$2,'VORSCHLAG DGB'!B$2-D65,0))</f>
        <v>0</v>
      </c>
      <c r="F65" s="14">
        <f t="shared" si="22"/>
        <v>973</v>
      </c>
      <c r="G65" s="17"/>
      <c r="H65" s="14">
        <v>1027</v>
      </c>
      <c r="I65" s="14">
        <f>IF(H65="","",IF(H65&lt;'VORSCHLAG DGB'!$B$3,'VORSCHLAG DGB'!$B$3-H65,0))</f>
        <v>0</v>
      </c>
      <c r="J65" s="14">
        <f t="shared" si="23"/>
        <v>1027</v>
      </c>
      <c r="K65" s="17"/>
      <c r="L65" s="14">
        <v>1102</v>
      </c>
      <c r="M65" s="14">
        <f>IF(L65="","",IF(L65&lt;'VORSCHLAG DGB'!$B$4,'VORSCHLAG DGB'!$B$4-L65,0))</f>
        <v>0</v>
      </c>
      <c r="N65" s="14">
        <f t="shared" si="24"/>
        <v>1102</v>
      </c>
      <c r="O65" s="17"/>
      <c r="P65" s="14">
        <v>1161</v>
      </c>
      <c r="Q65" s="14">
        <f>IF(P65="","",IF(P65="","",IF(P65&lt;'VORSCHLAG DGB'!$B$5,'VORSCHLAG DGB'!$B$5-P65,0)))</f>
        <v>0</v>
      </c>
      <c r="R65" s="14">
        <f t="shared" si="25"/>
        <v>1161</v>
      </c>
      <c r="S65" s="17"/>
      <c r="T65" s="2">
        <f t="shared" si="26"/>
        <v>44190</v>
      </c>
      <c r="U65" s="2" t="str">
        <f t="shared" si="27"/>
        <v/>
      </c>
      <c r="V65" s="2">
        <f t="shared" si="28"/>
        <v>44190</v>
      </c>
      <c r="W65" s="2">
        <f>(12*D65+12*H65+12*L65+(C65-36)*P65)/C65</f>
        <v>1052.1428571428571</v>
      </c>
      <c r="X65" s="2">
        <f>IF(D65="","",(F65*12+J65*12+N65*12+(C65-36)*R65)/C65)</f>
        <v>1052.1428571428571</v>
      </c>
      <c r="Y65" s="23"/>
      <c r="Z65" s="2">
        <v>956</v>
      </c>
      <c r="AA65" s="2">
        <f>IF(Z65="","",IF(Z65&lt;'VORSCHLAG DGB'!$B$2,'VORSCHLAG DGB'!$B$2-Z65,0))</f>
        <v>0</v>
      </c>
      <c r="AB65" s="2">
        <f t="shared" si="29"/>
        <v>956</v>
      </c>
      <c r="AC65" s="26"/>
      <c r="AD65" s="2">
        <v>1011</v>
      </c>
      <c r="AE65" s="2">
        <f>IF(AD65="","",IF(AD65&lt;'VORSCHLAG DGB'!$B$3,'VORSCHLAG DGB'!$B$3-AD65,0))</f>
        <v>0</v>
      </c>
      <c r="AF65" s="2">
        <f t="shared" si="30"/>
        <v>1011</v>
      </c>
      <c r="AG65" s="26"/>
      <c r="AH65" s="2">
        <v>1070</v>
      </c>
      <c r="AI65" s="2">
        <f>IF(AH65="","",IF(AH65&lt;'VORSCHLAG DGB'!$B$4,'VORSCHLAG DGB'!$B$4-AH65,0))</f>
        <v>0</v>
      </c>
      <c r="AJ65" s="2">
        <f t="shared" si="31"/>
        <v>1070</v>
      </c>
      <c r="AK65" s="26"/>
      <c r="AL65" s="2">
        <v>1121</v>
      </c>
      <c r="AM65" s="2">
        <f>IF(AL65="","",IF(AL65&lt;'VORSCHLAG DGB'!$B$5,'VORSCHLAG DGB'!$B$5-AL65,0))</f>
        <v>0</v>
      </c>
      <c r="AN65" s="2">
        <f t="shared" si="32"/>
        <v>1121</v>
      </c>
      <c r="AO65" s="26"/>
      <c r="AP65" s="2">
        <f t="shared" si="33"/>
        <v>43170</v>
      </c>
      <c r="AQ65" s="2" t="str">
        <f t="shared" si="34"/>
        <v/>
      </c>
      <c r="AR65" s="2">
        <f t="shared" si="35"/>
        <v>43170</v>
      </c>
      <c r="AS65" s="2"/>
      <c r="AT65" s="2">
        <f>IF(Z65="","",(Z65*12+AD65*12+AH65*12+(C65-36)*AL65)/C65)</f>
        <v>1027.8571428571429</v>
      </c>
      <c r="AU65" s="2">
        <f>IF(Z65="","",(12*AB65+12*AF65+12*AJ65+(C65-36)*AN65)/C65)</f>
        <v>1027.8571428571429</v>
      </c>
    </row>
    <row r="66" spans="1:47" x14ac:dyDescent="0.25">
      <c r="A66" t="s">
        <v>55</v>
      </c>
      <c r="B66" s="42" t="s">
        <v>249</v>
      </c>
      <c r="C66" s="3">
        <v>36</v>
      </c>
      <c r="D66" s="2">
        <v>852</v>
      </c>
      <c r="E66" s="14">
        <f>IF(D66="","",IF(D66&lt;'VORSCHLAG DGB'!$B$2,'VORSCHLAG DGB'!B$2-D66,0))</f>
        <v>0</v>
      </c>
      <c r="F66" s="14">
        <f t="shared" si="22"/>
        <v>852</v>
      </c>
      <c r="G66" s="17"/>
      <c r="H66" s="14">
        <v>902</v>
      </c>
      <c r="I66" s="14">
        <f>IF(H66="","",IF(H66&lt;'VORSCHLAG DGB'!$B$3,'VORSCHLAG DGB'!$B$3-H66,0))</f>
        <v>0</v>
      </c>
      <c r="J66" s="14">
        <f t="shared" si="23"/>
        <v>902</v>
      </c>
      <c r="K66" s="17"/>
      <c r="L66" s="14">
        <v>951</v>
      </c>
      <c r="M66" s="14">
        <f>IF(L66="","",IF(L66&lt;'VORSCHLAG DGB'!$B$4,'VORSCHLAG DGB'!$B$4-L66,0))</f>
        <v>0</v>
      </c>
      <c r="N66" s="14">
        <f t="shared" si="24"/>
        <v>951</v>
      </c>
      <c r="O66" s="17"/>
      <c r="P66" s="14"/>
      <c r="Q66" s="14" t="str">
        <f>IF(P66="","",IF(P66="","",IF(P66&lt;'VORSCHLAG DGB'!$B$5,'VORSCHLAG DGB'!$B$5-P66,0)))</f>
        <v/>
      </c>
      <c r="R66" s="14" t="str">
        <f t="shared" si="25"/>
        <v/>
      </c>
      <c r="S66" s="17"/>
      <c r="T66" s="2">
        <f t="shared" si="26"/>
        <v>32460</v>
      </c>
      <c r="U66" s="2" t="str">
        <f t="shared" si="27"/>
        <v/>
      </c>
      <c r="V66" s="2">
        <f t="shared" si="28"/>
        <v>32460</v>
      </c>
      <c r="W66" s="2">
        <f t="shared" ref="W66:W71" si="40">(D66*12+H66*12+L66*12)/36</f>
        <v>901.66666666666663</v>
      </c>
      <c r="X66" s="2">
        <f t="shared" ref="X66:X71" si="41">(F66*12+J66*12+N66*12)/$C66</f>
        <v>901.66666666666663</v>
      </c>
      <c r="Y66" s="23"/>
      <c r="Z66" s="2">
        <v>612</v>
      </c>
      <c r="AA66" s="2">
        <f>IF(Z66="","",IF(Z66&lt;'VORSCHLAG DGB'!$B$2,'VORSCHLAG DGB'!$B$2-Z66,0))</f>
        <v>23</v>
      </c>
      <c r="AB66" s="2">
        <f t="shared" si="29"/>
        <v>635</v>
      </c>
      <c r="AC66" s="26"/>
      <c r="AD66" s="2">
        <v>660</v>
      </c>
      <c r="AE66" s="2">
        <f>IF(AD66="","",IF(AD66&lt;'VORSCHLAG DGB'!$B$3,'VORSCHLAG DGB'!$B$3-AD66,0))</f>
        <v>36</v>
      </c>
      <c r="AF66" s="2">
        <f t="shared" si="30"/>
        <v>696</v>
      </c>
      <c r="AG66" s="26"/>
      <c r="AH66" s="2">
        <v>719</v>
      </c>
      <c r="AI66" s="2">
        <f>IF(AH66="","",IF(AH66&lt;'VORSCHLAG DGB'!$B$4,'VORSCHLAG DGB'!$B$4-AH66,0))</f>
        <v>49</v>
      </c>
      <c r="AJ66" s="2">
        <f t="shared" si="31"/>
        <v>768</v>
      </c>
      <c r="AK66" s="26"/>
      <c r="AL66" s="2"/>
      <c r="AM66" s="2" t="str">
        <f>IF(AL66="","",IF(AL66&lt;'VORSCHLAG DGB'!$B$5,'VORSCHLAG DGB'!$B$5-AL66,0))</f>
        <v/>
      </c>
      <c r="AN66" s="2" t="str">
        <f t="shared" si="32"/>
        <v/>
      </c>
      <c r="AO66" s="26"/>
      <c r="AP66" s="2">
        <f t="shared" si="33"/>
        <v>23892</v>
      </c>
      <c r="AQ66" s="2">
        <f t="shared" si="34"/>
        <v>1296</v>
      </c>
      <c r="AR66" s="2">
        <f t="shared" si="35"/>
        <v>25188</v>
      </c>
      <c r="AS66" s="2"/>
      <c r="AT66" s="2">
        <f t="shared" ref="AT66:AT71" si="42">IF(Z66="","",(Z66*12+AD66*12+AH66*12)/C66)</f>
        <v>663.66666666666663</v>
      </c>
      <c r="AU66" s="2">
        <f t="shared" ref="AU66:AU71" si="43">IF(Z66="","",(AB66*12+AF66*12+AJ66*12)/$C66)</f>
        <v>699.66666666666663</v>
      </c>
    </row>
    <row r="67" spans="1:47" x14ac:dyDescent="0.25">
      <c r="A67" t="s">
        <v>56</v>
      </c>
      <c r="B67" s="42" t="s">
        <v>247</v>
      </c>
      <c r="C67" s="3">
        <v>36</v>
      </c>
      <c r="D67" s="2">
        <v>406</v>
      </c>
      <c r="E67" s="14">
        <f>IF(D67="","",IF(D67&lt;'VORSCHLAG DGB'!$B$2,'VORSCHLAG DGB'!B$2-D67,0))</f>
        <v>229</v>
      </c>
      <c r="F67" s="14">
        <f t="shared" si="22"/>
        <v>635</v>
      </c>
      <c r="G67" s="17"/>
      <c r="H67" s="14">
        <v>526</v>
      </c>
      <c r="I67" s="14">
        <f>IF(H67="","",IF(H67&lt;'VORSCHLAG DGB'!$B$3,'VORSCHLAG DGB'!$B$3-H67,0))</f>
        <v>170</v>
      </c>
      <c r="J67" s="14">
        <f t="shared" si="23"/>
        <v>696</v>
      </c>
      <c r="K67" s="17"/>
      <c r="L67" s="14">
        <v>632</v>
      </c>
      <c r="M67" s="14">
        <f>IF(L67="","",IF(L67&lt;'VORSCHLAG DGB'!$B$4,'VORSCHLAG DGB'!$B$4-L67,0))</f>
        <v>136</v>
      </c>
      <c r="N67" s="14">
        <f t="shared" si="24"/>
        <v>768</v>
      </c>
      <c r="O67" s="17"/>
      <c r="P67" s="14"/>
      <c r="Q67" s="14" t="str">
        <f>IF(P67="","",IF(P67="","",IF(P67&lt;'VORSCHLAG DGB'!$B$5,'VORSCHLAG DGB'!$B$5-P67,0)))</f>
        <v/>
      </c>
      <c r="R67" s="14" t="str">
        <f t="shared" si="25"/>
        <v/>
      </c>
      <c r="S67" s="17"/>
      <c r="T67" s="2">
        <f t="shared" si="26"/>
        <v>18768</v>
      </c>
      <c r="U67" s="2">
        <f t="shared" si="27"/>
        <v>6420</v>
      </c>
      <c r="V67" s="2">
        <f t="shared" si="28"/>
        <v>25188</v>
      </c>
      <c r="W67" s="2">
        <f t="shared" si="40"/>
        <v>521.33333333333337</v>
      </c>
      <c r="X67" s="2">
        <f t="shared" si="41"/>
        <v>699.66666666666663</v>
      </c>
      <c r="Y67" s="23"/>
      <c r="Z67" s="2"/>
      <c r="AA67" s="2" t="str">
        <f>IF(Z67="","",IF(Z67&lt;'VORSCHLAG DGB'!$B$2,'VORSCHLAG DGB'!$B$2-Z67,0))</f>
        <v/>
      </c>
      <c r="AB67" s="2" t="str">
        <f t="shared" si="29"/>
        <v/>
      </c>
      <c r="AC67" s="26"/>
      <c r="AD67" s="2"/>
      <c r="AE67" s="2" t="str">
        <f>IF(AD67="","",IF(AD67&lt;'VORSCHLAG DGB'!$B$3,'VORSCHLAG DGB'!$B$3-AD67,0))</f>
        <v/>
      </c>
      <c r="AF67" s="2" t="str">
        <f t="shared" si="30"/>
        <v/>
      </c>
      <c r="AG67" s="26"/>
      <c r="AH67" s="2"/>
      <c r="AI67" s="2" t="str">
        <f>IF(AH67="","",IF(AH67&lt;'VORSCHLAG DGB'!$B$4,'VORSCHLAG DGB'!$B$4-AH67,0))</f>
        <v/>
      </c>
      <c r="AJ67" s="2" t="str">
        <f t="shared" si="31"/>
        <v/>
      </c>
      <c r="AK67" s="26"/>
      <c r="AL67" s="2"/>
      <c r="AM67" s="2" t="str">
        <f>IF(AL67="","",IF(AL67&lt;'VORSCHLAG DGB'!$B$5,'VORSCHLAG DGB'!$B$5-AL67,0))</f>
        <v/>
      </c>
      <c r="AN67" s="2" t="str">
        <f t="shared" si="32"/>
        <v/>
      </c>
      <c r="AO67" s="26"/>
      <c r="AP67" s="2" t="str">
        <f t="shared" si="33"/>
        <v/>
      </c>
      <c r="AQ67" s="2" t="str">
        <f t="shared" si="34"/>
        <v/>
      </c>
      <c r="AR67" s="2" t="str">
        <f t="shared" si="35"/>
        <v/>
      </c>
      <c r="AS67" s="2"/>
      <c r="AT67" s="2" t="str">
        <f t="shared" si="42"/>
        <v/>
      </c>
      <c r="AU67" s="2" t="str">
        <f t="shared" si="43"/>
        <v/>
      </c>
    </row>
    <row r="68" spans="1:47" x14ac:dyDescent="0.25">
      <c r="A68" t="s">
        <v>57</v>
      </c>
      <c r="B68" s="42" t="s">
        <v>249</v>
      </c>
      <c r="C68" s="3">
        <v>36</v>
      </c>
      <c r="D68" s="2">
        <v>719</v>
      </c>
      <c r="E68" s="14">
        <f>IF(D68="","",IF(D68&lt;'VORSCHLAG DGB'!$B$2,'VORSCHLAG DGB'!B$2-D68,0))</f>
        <v>0</v>
      </c>
      <c r="F68" s="14">
        <f t="shared" si="22"/>
        <v>719</v>
      </c>
      <c r="G68" s="17"/>
      <c r="H68" s="14">
        <v>804</v>
      </c>
      <c r="I68" s="14">
        <f>IF(H68="","",IF(H68&lt;'VORSCHLAG DGB'!$B$3,'VORSCHLAG DGB'!$B$3-H68,0))</f>
        <v>0</v>
      </c>
      <c r="J68" s="14">
        <f t="shared" si="23"/>
        <v>804</v>
      </c>
      <c r="K68" s="17"/>
      <c r="L68" s="14">
        <v>894</v>
      </c>
      <c r="M68" s="14">
        <f>IF(L68="","",IF(L68&lt;'VORSCHLAG DGB'!$B$4,'VORSCHLAG DGB'!$B$4-L68,0))</f>
        <v>0</v>
      </c>
      <c r="N68" s="14">
        <f t="shared" si="24"/>
        <v>894</v>
      </c>
      <c r="O68" s="17"/>
      <c r="P68" s="14"/>
      <c r="Q68" s="14" t="str">
        <f>IF(P68="","",IF(P68="","",IF(P68&lt;'VORSCHLAG DGB'!$B$5,'VORSCHLAG DGB'!$B$5-P68,0)))</f>
        <v/>
      </c>
      <c r="R68" s="14" t="str">
        <f t="shared" si="25"/>
        <v/>
      </c>
      <c r="S68" s="17"/>
      <c r="T68" s="2">
        <f t="shared" si="26"/>
        <v>29004</v>
      </c>
      <c r="U68" s="2" t="str">
        <f t="shared" si="27"/>
        <v/>
      </c>
      <c r="V68" s="2">
        <f t="shared" si="28"/>
        <v>29004</v>
      </c>
      <c r="W68" s="2">
        <f t="shared" si="40"/>
        <v>805.66666666666663</v>
      </c>
      <c r="X68" s="2">
        <f t="shared" si="41"/>
        <v>805.66666666666663</v>
      </c>
      <c r="Y68" s="23"/>
      <c r="Z68" s="2">
        <v>618</v>
      </c>
      <c r="AA68" s="2">
        <f>IF(Z68="","",IF(Z68&lt;'VORSCHLAG DGB'!$B$2,'VORSCHLAG DGB'!$B$2-Z68,0))</f>
        <v>17</v>
      </c>
      <c r="AB68" s="2">
        <f t="shared" si="29"/>
        <v>635</v>
      </c>
      <c r="AC68" s="26"/>
      <c r="AD68" s="2">
        <v>710</v>
      </c>
      <c r="AE68" s="2">
        <f>IF(AD68="","",IF(AD68&lt;'VORSCHLAG DGB'!$B$3,'VORSCHLAG DGB'!$B$3-AD68,0))</f>
        <v>0</v>
      </c>
      <c r="AF68" s="2">
        <f t="shared" si="30"/>
        <v>710</v>
      </c>
      <c r="AG68" s="26"/>
      <c r="AH68" s="2">
        <v>765</v>
      </c>
      <c r="AI68" s="2">
        <f>IF(AH68="","",IF(AH68&lt;'VORSCHLAG DGB'!$B$4,'VORSCHLAG DGB'!$B$4-AH68,0))</f>
        <v>3</v>
      </c>
      <c r="AJ68" s="2">
        <f t="shared" si="31"/>
        <v>768</v>
      </c>
      <c r="AK68" s="26"/>
      <c r="AL68" s="2"/>
      <c r="AM68" s="2" t="str">
        <f>IF(AL68="","",IF(AL68&lt;'VORSCHLAG DGB'!$B$5,'VORSCHLAG DGB'!$B$5-AL68,0))</f>
        <v/>
      </c>
      <c r="AN68" s="2" t="str">
        <f t="shared" si="32"/>
        <v/>
      </c>
      <c r="AO68" s="26"/>
      <c r="AP68" s="2">
        <f t="shared" si="33"/>
        <v>25116</v>
      </c>
      <c r="AQ68" s="2">
        <f t="shared" si="34"/>
        <v>240</v>
      </c>
      <c r="AR68" s="2">
        <f t="shared" si="35"/>
        <v>25356</v>
      </c>
      <c r="AS68" s="2"/>
      <c r="AT68" s="2">
        <f t="shared" si="42"/>
        <v>697.66666666666663</v>
      </c>
      <c r="AU68" s="2">
        <f t="shared" si="43"/>
        <v>704.33333333333337</v>
      </c>
    </row>
    <row r="69" spans="1:47" x14ac:dyDescent="0.25">
      <c r="A69" t="s">
        <v>58</v>
      </c>
      <c r="B69" s="42" t="s">
        <v>247</v>
      </c>
      <c r="C69" s="3">
        <v>36</v>
      </c>
      <c r="D69" s="2">
        <v>670</v>
      </c>
      <c r="E69" s="14">
        <f>IF(D69="","",IF(D69&lt;'VORSCHLAG DGB'!$B$2,'VORSCHLAG DGB'!B$2-D69,0))</f>
        <v>0</v>
      </c>
      <c r="F69" s="14">
        <f t="shared" si="22"/>
        <v>670</v>
      </c>
      <c r="G69" s="17"/>
      <c r="H69" s="14">
        <v>815</v>
      </c>
      <c r="I69" s="14">
        <f>IF(H69="","",IF(H69&lt;'VORSCHLAG DGB'!$B$3,'VORSCHLAG DGB'!$B$3-H69,0))</f>
        <v>0</v>
      </c>
      <c r="J69" s="14">
        <f t="shared" si="23"/>
        <v>815</v>
      </c>
      <c r="K69" s="17"/>
      <c r="L69" s="14">
        <v>950</v>
      </c>
      <c r="M69" s="14">
        <f>IF(L69="","",IF(L69&lt;'VORSCHLAG DGB'!$B$4,'VORSCHLAG DGB'!$B$4-L69,0))</f>
        <v>0</v>
      </c>
      <c r="N69" s="14">
        <f t="shared" si="24"/>
        <v>950</v>
      </c>
      <c r="O69" s="17"/>
      <c r="P69" s="14"/>
      <c r="Q69" s="14" t="str">
        <f>IF(P69="","",IF(P69="","",IF(P69&lt;'VORSCHLAG DGB'!$B$5,'VORSCHLAG DGB'!$B$5-P69,0)))</f>
        <v/>
      </c>
      <c r="R69" s="14" t="str">
        <f t="shared" si="25"/>
        <v/>
      </c>
      <c r="S69" s="17"/>
      <c r="T69" s="2">
        <f t="shared" si="26"/>
        <v>29220</v>
      </c>
      <c r="U69" s="2" t="str">
        <f t="shared" si="27"/>
        <v/>
      </c>
      <c r="V69" s="2">
        <f t="shared" si="28"/>
        <v>29220</v>
      </c>
      <c r="W69" s="2">
        <f t="shared" si="40"/>
        <v>811.66666666666663</v>
      </c>
      <c r="X69" s="2">
        <f t="shared" si="41"/>
        <v>811.66666666666663</v>
      </c>
      <c r="Y69" s="23"/>
      <c r="Z69" s="2">
        <v>605</v>
      </c>
      <c r="AA69" s="2">
        <f>IF(Z69="","",IF(Z69&lt;'VORSCHLAG DGB'!$B$2,'VORSCHLAG DGB'!$B$2-Z69,0))</f>
        <v>30</v>
      </c>
      <c r="AB69" s="2">
        <f t="shared" si="29"/>
        <v>635</v>
      </c>
      <c r="AC69" s="26"/>
      <c r="AD69" s="2">
        <v>735</v>
      </c>
      <c r="AE69" s="2">
        <f>IF(AD69="","",IF(AD69&lt;'VORSCHLAG DGB'!$B$3,'VORSCHLAG DGB'!$B$3-AD69,0))</f>
        <v>0</v>
      </c>
      <c r="AF69" s="2">
        <f t="shared" si="30"/>
        <v>735</v>
      </c>
      <c r="AG69" s="26"/>
      <c r="AH69" s="2">
        <v>855</v>
      </c>
      <c r="AI69" s="2">
        <f>IF(AH69="","",IF(AH69&lt;'VORSCHLAG DGB'!$B$4,'VORSCHLAG DGB'!$B$4-AH69,0))</f>
        <v>0</v>
      </c>
      <c r="AJ69" s="2">
        <f t="shared" si="31"/>
        <v>855</v>
      </c>
      <c r="AK69" s="26"/>
      <c r="AL69" s="2"/>
      <c r="AM69" s="2" t="str">
        <f>IF(AL69="","",IF(AL69&lt;'VORSCHLAG DGB'!$B$5,'VORSCHLAG DGB'!$B$5-AL69,0))</f>
        <v/>
      </c>
      <c r="AN69" s="2" t="str">
        <f t="shared" si="32"/>
        <v/>
      </c>
      <c r="AO69" s="26"/>
      <c r="AP69" s="2">
        <f t="shared" si="33"/>
        <v>26340</v>
      </c>
      <c r="AQ69" s="2">
        <f t="shared" si="34"/>
        <v>360</v>
      </c>
      <c r="AR69" s="2">
        <f t="shared" si="35"/>
        <v>26700</v>
      </c>
      <c r="AS69" s="2"/>
      <c r="AT69" s="2">
        <f t="shared" si="42"/>
        <v>731.66666666666663</v>
      </c>
      <c r="AU69" s="2">
        <f t="shared" si="43"/>
        <v>741.66666666666663</v>
      </c>
    </row>
    <row r="70" spans="1:47" x14ac:dyDescent="0.25">
      <c r="A70" t="s">
        <v>59</v>
      </c>
      <c r="B70" s="42" t="s">
        <v>247</v>
      </c>
      <c r="C70" s="3">
        <v>36</v>
      </c>
      <c r="D70" s="2">
        <v>650</v>
      </c>
      <c r="E70" s="14">
        <f>IF(D70="","",IF(D70&lt;'VORSCHLAG DGB'!$B$2,'VORSCHLAG DGB'!B$2-D70,0))</f>
        <v>0</v>
      </c>
      <c r="F70" s="14">
        <f t="shared" ref="F70:F101" si="44">D70+E70</f>
        <v>650</v>
      </c>
      <c r="G70" s="17"/>
      <c r="H70" s="14">
        <v>850</v>
      </c>
      <c r="I70" s="14">
        <f>IF(H70="","",IF(H70&lt;'VORSCHLAG DGB'!$B$3,'VORSCHLAG DGB'!$B$3-H70,0))</f>
        <v>0</v>
      </c>
      <c r="J70" s="14">
        <f t="shared" ref="J70:J101" si="45">H70+I70</f>
        <v>850</v>
      </c>
      <c r="K70" s="17"/>
      <c r="L70" s="14">
        <v>1100</v>
      </c>
      <c r="M70" s="14">
        <f>IF(L70="","",IF(L70&lt;'VORSCHLAG DGB'!$B$4,'VORSCHLAG DGB'!$B$4-L70,0))</f>
        <v>0</v>
      </c>
      <c r="N70" s="14">
        <f t="shared" ref="N70:N101" si="46">IF(L70="","",L70+M70)</f>
        <v>1100</v>
      </c>
      <c r="O70" s="17"/>
      <c r="P70" s="14"/>
      <c r="Q70" s="14" t="str">
        <f>IF(P70="","",IF(P70="","",IF(P70&lt;'VORSCHLAG DGB'!$B$5,'VORSCHLAG DGB'!$B$5-P70,0)))</f>
        <v/>
      </c>
      <c r="R70" s="14" t="str">
        <f t="shared" ref="R70:R101" si="47">IF(P70="","",P70+Q70)</f>
        <v/>
      </c>
      <c r="S70" s="17"/>
      <c r="T70" s="2">
        <f t="shared" ref="T70:T101" si="48">W70*C70</f>
        <v>31200</v>
      </c>
      <c r="U70" s="2" t="str">
        <f t="shared" ref="U70:U101" si="49">IF(V70-T70=0,"",V70-T70)</f>
        <v/>
      </c>
      <c r="V70" s="2">
        <f t="shared" ref="V70:V101" si="50">X70*C70</f>
        <v>31200</v>
      </c>
      <c r="W70" s="2">
        <f t="shared" si="40"/>
        <v>866.66666666666663</v>
      </c>
      <c r="X70" s="2">
        <f t="shared" si="41"/>
        <v>866.66666666666663</v>
      </c>
      <c r="Y70" s="23"/>
      <c r="Z70" s="2">
        <v>650</v>
      </c>
      <c r="AA70" s="2">
        <f>IF(Z70="","",IF(Z70&lt;'VORSCHLAG DGB'!$B$2,'VORSCHLAG DGB'!$B$2-Z70,0))</f>
        <v>0</v>
      </c>
      <c r="AB70" s="2">
        <f t="shared" ref="AB70:AB101" si="51">IF(Z70="","",Z70+AA70)</f>
        <v>650</v>
      </c>
      <c r="AC70" s="26"/>
      <c r="AD70" s="2">
        <v>850</v>
      </c>
      <c r="AE70" s="2">
        <f>IF(AD70="","",IF(AD70&lt;'VORSCHLAG DGB'!$B$3,'VORSCHLAG DGB'!$B$3-AD70,0))</f>
        <v>0</v>
      </c>
      <c r="AF70" s="2">
        <f t="shared" ref="AF70:AF101" si="52">IF(AD70="","",AD70+AE70)</f>
        <v>850</v>
      </c>
      <c r="AG70" s="26"/>
      <c r="AH70" s="2">
        <v>1100</v>
      </c>
      <c r="AI70" s="2">
        <f>IF(AH70="","",IF(AH70&lt;'VORSCHLAG DGB'!$B$4,'VORSCHLAG DGB'!$B$4-AH70,0))</f>
        <v>0</v>
      </c>
      <c r="AJ70" s="2">
        <f t="shared" ref="AJ70:AJ101" si="53">IF(AH70="","",AH70+AI70)</f>
        <v>1100</v>
      </c>
      <c r="AK70" s="26"/>
      <c r="AL70" s="2"/>
      <c r="AM70" s="2" t="str">
        <f>IF(AL70="","",IF(AL70&lt;'VORSCHLAG DGB'!$B$5,'VORSCHLAG DGB'!$B$5-AL70,0))</f>
        <v/>
      </c>
      <c r="AN70" s="2" t="str">
        <f t="shared" ref="AN70:AN101" si="54">IF(AL70="","",AL70+AM70)</f>
        <v/>
      </c>
      <c r="AO70" s="26"/>
      <c r="AP70" s="2">
        <f t="shared" ref="AP70:AP101" si="55">IF(Z70="","",AT70*C70)</f>
        <v>31200</v>
      </c>
      <c r="AQ70" s="2" t="str">
        <f t="shared" ref="AQ70:AQ101" si="56">IF(Z70="","",IF(AR70-AP70=0,"",AR70-AP70))</f>
        <v/>
      </c>
      <c r="AR70" s="2">
        <f t="shared" ref="AR70:AR101" si="57">IF(Z70="","",AU70*C70)</f>
        <v>31200</v>
      </c>
      <c r="AS70" s="2"/>
      <c r="AT70" s="2">
        <f t="shared" si="42"/>
        <v>866.66666666666663</v>
      </c>
      <c r="AU70" s="2">
        <f t="shared" si="43"/>
        <v>866.66666666666663</v>
      </c>
    </row>
    <row r="71" spans="1:47" x14ac:dyDescent="0.25">
      <c r="A71" t="s">
        <v>60</v>
      </c>
      <c r="B71" s="42" t="s">
        <v>246</v>
      </c>
      <c r="C71" s="3">
        <v>36</v>
      </c>
      <c r="D71" s="2">
        <v>769</v>
      </c>
      <c r="E71" s="14">
        <f>IF(D71="","",IF(D71&lt;'VORSCHLAG DGB'!$B$2,'VORSCHLAG DGB'!B$2-D71,0))</f>
        <v>0</v>
      </c>
      <c r="F71" s="14">
        <f t="shared" si="44"/>
        <v>769</v>
      </c>
      <c r="G71" s="17"/>
      <c r="H71" s="14">
        <v>857</v>
      </c>
      <c r="I71" s="14">
        <f>IF(H71="","",IF(H71&lt;'VORSCHLAG DGB'!$B$3,'VORSCHLAG DGB'!$B$3-H71,0))</f>
        <v>0</v>
      </c>
      <c r="J71" s="14">
        <f t="shared" si="45"/>
        <v>857</v>
      </c>
      <c r="K71" s="17"/>
      <c r="L71" s="14">
        <v>981</v>
      </c>
      <c r="M71" s="14">
        <f>IF(L71="","",IF(L71&lt;'VORSCHLAG DGB'!$B$4,'VORSCHLAG DGB'!$B$4-L71,0))</f>
        <v>0</v>
      </c>
      <c r="N71" s="14">
        <f t="shared" si="46"/>
        <v>981</v>
      </c>
      <c r="O71" s="17"/>
      <c r="P71" s="14"/>
      <c r="Q71" s="14" t="str">
        <f>IF(P71="","",IF(P71="","",IF(P71&lt;'VORSCHLAG DGB'!$B$5,'VORSCHLAG DGB'!$B$5-P71,0)))</f>
        <v/>
      </c>
      <c r="R71" s="14" t="str">
        <f t="shared" si="47"/>
        <v/>
      </c>
      <c r="S71" s="17"/>
      <c r="T71" s="2">
        <f t="shared" si="48"/>
        <v>31284</v>
      </c>
      <c r="U71" s="2" t="str">
        <f t="shared" si="49"/>
        <v/>
      </c>
      <c r="V71" s="2">
        <f t="shared" si="50"/>
        <v>31284</v>
      </c>
      <c r="W71" s="2">
        <f t="shared" si="40"/>
        <v>869</v>
      </c>
      <c r="X71" s="2">
        <f t="shared" si="41"/>
        <v>869</v>
      </c>
      <c r="Y71" s="23"/>
      <c r="Z71" s="2">
        <v>695</v>
      </c>
      <c r="AA71" s="2">
        <f>IF(Z71="","",IF(Z71&lt;'VORSCHLAG DGB'!$B$2,'VORSCHLAG DGB'!$B$2-Z71,0))</f>
        <v>0</v>
      </c>
      <c r="AB71" s="2">
        <f t="shared" si="51"/>
        <v>695</v>
      </c>
      <c r="AC71" s="26"/>
      <c r="AD71" s="2">
        <v>774</v>
      </c>
      <c r="AE71" s="2">
        <f>IF(AD71="","",IF(AD71&lt;'VORSCHLAG DGB'!$B$3,'VORSCHLAG DGB'!$B$3-AD71,0))</f>
        <v>0</v>
      </c>
      <c r="AF71" s="2">
        <f t="shared" si="52"/>
        <v>774</v>
      </c>
      <c r="AG71" s="26"/>
      <c r="AH71" s="2">
        <v>894</v>
      </c>
      <c r="AI71" s="2">
        <f>IF(AH71="","",IF(AH71&lt;'VORSCHLAG DGB'!$B$4,'VORSCHLAG DGB'!$B$4-AH71,0))</f>
        <v>0</v>
      </c>
      <c r="AJ71" s="2">
        <f t="shared" si="53"/>
        <v>894</v>
      </c>
      <c r="AK71" s="26"/>
      <c r="AL71" s="2"/>
      <c r="AM71" s="2" t="str">
        <f>IF(AL71="","",IF(AL71&lt;'VORSCHLAG DGB'!$B$5,'VORSCHLAG DGB'!$B$5-AL71,0))</f>
        <v/>
      </c>
      <c r="AN71" s="2" t="str">
        <f t="shared" si="54"/>
        <v/>
      </c>
      <c r="AO71" s="26"/>
      <c r="AP71" s="2">
        <f t="shared" si="55"/>
        <v>28356</v>
      </c>
      <c r="AQ71" s="2" t="str">
        <f t="shared" si="56"/>
        <v/>
      </c>
      <c r="AR71" s="2">
        <f t="shared" si="57"/>
        <v>28356</v>
      </c>
      <c r="AS71" s="2"/>
      <c r="AT71" s="2">
        <f t="shared" si="42"/>
        <v>787.66666666666663</v>
      </c>
      <c r="AU71" s="2">
        <f t="shared" si="43"/>
        <v>787.66666666666663</v>
      </c>
    </row>
    <row r="72" spans="1:47" x14ac:dyDescent="0.25">
      <c r="A72" t="s">
        <v>61</v>
      </c>
      <c r="B72" s="42" t="s">
        <v>246</v>
      </c>
      <c r="C72" s="3">
        <v>42</v>
      </c>
      <c r="D72" s="2">
        <v>971</v>
      </c>
      <c r="E72" s="14">
        <f>IF(D72="","",IF(D72&lt;'VORSCHLAG DGB'!$B$2,'VORSCHLAG DGB'!B$2-D72,0))</f>
        <v>0</v>
      </c>
      <c r="F72" s="14">
        <f t="shared" si="44"/>
        <v>971</v>
      </c>
      <c r="G72" s="17"/>
      <c r="H72" s="14">
        <v>1024</v>
      </c>
      <c r="I72" s="14">
        <f>IF(H72="","",IF(H72&lt;'VORSCHLAG DGB'!$B$3,'VORSCHLAG DGB'!$B$3-H72,0))</f>
        <v>0</v>
      </c>
      <c r="J72" s="14">
        <f t="shared" si="45"/>
        <v>1024</v>
      </c>
      <c r="K72" s="17"/>
      <c r="L72" s="14">
        <v>1097</v>
      </c>
      <c r="M72" s="14">
        <f>IF(L72="","",IF(L72&lt;'VORSCHLAG DGB'!$B$4,'VORSCHLAG DGB'!$B$4-L72,0))</f>
        <v>0</v>
      </c>
      <c r="N72" s="14">
        <f t="shared" si="46"/>
        <v>1097</v>
      </c>
      <c r="O72" s="17"/>
      <c r="P72" s="14">
        <v>1156</v>
      </c>
      <c r="Q72" s="14">
        <f>IF(P72="","",IF(P72="","",IF(P72&lt;'VORSCHLAG DGB'!$B$5,'VORSCHLAG DGB'!$B$5-P72,0)))</f>
        <v>0</v>
      </c>
      <c r="R72" s="14">
        <f t="shared" si="47"/>
        <v>1156</v>
      </c>
      <c r="S72" s="17"/>
      <c r="T72" s="2">
        <f t="shared" si="48"/>
        <v>44040.000000000007</v>
      </c>
      <c r="U72" s="2" t="str">
        <f t="shared" si="49"/>
        <v/>
      </c>
      <c r="V72" s="2">
        <f t="shared" si="50"/>
        <v>44040.000000000007</v>
      </c>
      <c r="W72" s="2">
        <f>(12*D72+12*H72+12*L72+(C72-36)*P72)/C72</f>
        <v>1048.5714285714287</v>
      </c>
      <c r="X72" s="2">
        <f>IF(D72="","",(F72*12+J72*12+N72*12+(C72-36)*R72)/C72)</f>
        <v>1048.5714285714287</v>
      </c>
      <c r="Y72" s="23"/>
      <c r="Z72" s="2">
        <v>954</v>
      </c>
      <c r="AA72" s="2">
        <f>IF(Z72="","",IF(Z72&lt;'VORSCHLAG DGB'!$B$2,'VORSCHLAG DGB'!$B$2-Z72,0))</f>
        <v>0</v>
      </c>
      <c r="AB72" s="2">
        <f t="shared" si="51"/>
        <v>954</v>
      </c>
      <c r="AC72" s="26"/>
      <c r="AD72" s="2">
        <v>1007</v>
      </c>
      <c r="AE72" s="2">
        <f>IF(AD72="","",IF(AD72&lt;'VORSCHLAG DGB'!$B$3,'VORSCHLAG DGB'!$B$3-AD72,0))</f>
        <v>0</v>
      </c>
      <c r="AF72" s="2">
        <f t="shared" si="52"/>
        <v>1007</v>
      </c>
      <c r="AG72" s="26"/>
      <c r="AH72" s="2">
        <v>1065</v>
      </c>
      <c r="AI72" s="2">
        <f>IF(AH72="","",IF(AH72&lt;'VORSCHLAG DGB'!$B$4,'VORSCHLAG DGB'!$B$4-AH72,0))</f>
        <v>0</v>
      </c>
      <c r="AJ72" s="2">
        <f t="shared" si="53"/>
        <v>1065</v>
      </c>
      <c r="AK72" s="26"/>
      <c r="AL72" s="2">
        <v>1116</v>
      </c>
      <c r="AM72" s="2">
        <f>IF(AL72="","",IF(AL72&lt;'VORSCHLAG DGB'!$B$5,'VORSCHLAG DGB'!$B$5-AL72,0))</f>
        <v>0</v>
      </c>
      <c r="AN72" s="2">
        <f t="shared" si="54"/>
        <v>1116</v>
      </c>
      <c r="AO72" s="26"/>
      <c r="AP72" s="2">
        <f t="shared" si="55"/>
        <v>43008</v>
      </c>
      <c r="AQ72" s="2" t="str">
        <f t="shared" si="56"/>
        <v/>
      </c>
      <c r="AR72" s="2">
        <f t="shared" si="57"/>
        <v>43008</v>
      </c>
      <c r="AS72" s="2"/>
      <c r="AT72" s="2">
        <f>IF(Z72="","",(Z72*12+AD72*12+AH72*12+(C72-36)*AL72)/C72)</f>
        <v>1024</v>
      </c>
      <c r="AU72" s="2">
        <f>IF(Z72="","",(12*AB72+12*AF72+12*AJ72+(C72-36)*AN72)/C72)</f>
        <v>1024</v>
      </c>
    </row>
    <row r="73" spans="1:47" x14ac:dyDescent="0.25">
      <c r="A73" t="s">
        <v>62</v>
      </c>
      <c r="B73" s="42" t="s">
        <v>247</v>
      </c>
      <c r="C73" s="3">
        <v>36</v>
      </c>
      <c r="D73" s="2">
        <v>604</v>
      </c>
      <c r="E73" s="14">
        <f>IF(D73="","",IF(D73&lt;'VORSCHLAG DGB'!$B$2,'VORSCHLAG DGB'!B$2-D73,0))</f>
        <v>31</v>
      </c>
      <c r="F73" s="14">
        <f t="shared" si="44"/>
        <v>635</v>
      </c>
      <c r="G73" s="17"/>
      <c r="H73" s="14">
        <v>677</v>
      </c>
      <c r="I73" s="14">
        <f>IF(H73="","",IF(H73&lt;'VORSCHLAG DGB'!$B$3,'VORSCHLAG DGB'!$B$3-H73,0))</f>
        <v>19</v>
      </c>
      <c r="J73" s="14">
        <f t="shared" si="45"/>
        <v>696</v>
      </c>
      <c r="K73" s="17"/>
      <c r="L73" s="14">
        <v>752</v>
      </c>
      <c r="M73" s="14">
        <f>IF(L73="","",IF(L73&lt;'VORSCHLAG DGB'!$B$4,'VORSCHLAG DGB'!$B$4-L73,0))</f>
        <v>16</v>
      </c>
      <c r="N73" s="14">
        <f t="shared" si="46"/>
        <v>768</v>
      </c>
      <c r="O73" s="17"/>
      <c r="P73" s="14"/>
      <c r="Q73" s="14" t="str">
        <f>IF(P73="","",IF(P73="","",IF(P73&lt;'VORSCHLAG DGB'!$B$5,'VORSCHLAG DGB'!$B$5-P73,0)))</f>
        <v/>
      </c>
      <c r="R73" s="14" t="str">
        <f t="shared" si="47"/>
        <v/>
      </c>
      <c r="S73" s="17"/>
      <c r="T73" s="2">
        <f t="shared" si="48"/>
        <v>24396</v>
      </c>
      <c r="U73" s="2">
        <f t="shared" si="49"/>
        <v>792</v>
      </c>
      <c r="V73" s="2">
        <f t="shared" si="50"/>
        <v>25188</v>
      </c>
      <c r="W73" s="2">
        <f>(D73*12+H73*12+L73*12)/36</f>
        <v>677.66666666666663</v>
      </c>
      <c r="X73" s="2">
        <f>(F73*12+J73*12+N73*12)/$C73</f>
        <v>699.66666666666663</v>
      </c>
      <c r="Y73" s="23"/>
      <c r="Z73" s="2"/>
      <c r="AA73" s="2" t="str">
        <f>IF(Z73="","",IF(Z73&lt;'VORSCHLAG DGB'!$B$2,'VORSCHLAG DGB'!$B$2-Z73,0))</f>
        <v/>
      </c>
      <c r="AB73" s="2" t="str">
        <f t="shared" si="51"/>
        <v/>
      </c>
      <c r="AC73" s="26"/>
      <c r="AD73" s="2"/>
      <c r="AE73" s="2" t="str">
        <f>IF(AD73="","",IF(AD73&lt;'VORSCHLAG DGB'!$B$3,'VORSCHLAG DGB'!$B$3-AD73,0))</f>
        <v/>
      </c>
      <c r="AF73" s="2" t="str">
        <f t="shared" si="52"/>
        <v/>
      </c>
      <c r="AG73" s="26"/>
      <c r="AH73" s="2"/>
      <c r="AI73" s="2" t="str">
        <f>IF(AH73="","",IF(AH73&lt;'VORSCHLAG DGB'!$B$4,'VORSCHLAG DGB'!$B$4-AH73,0))</f>
        <v/>
      </c>
      <c r="AJ73" s="2" t="str">
        <f t="shared" si="53"/>
        <v/>
      </c>
      <c r="AK73" s="26"/>
      <c r="AL73" s="2"/>
      <c r="AM73" s="2" t="str">
        <f>IF(AL73="","",IF(AL73&lt;'VORSCHLAG DGB'!$B$5,'VORSCHLAG DGB'!$B$5-AL73,0))</f>
        <v/>
      </c>
      <c r="AN73" s="2" t="str">
        <f t="shared" si="54"/>
        <v/>
      </c>
      <c r="AO73" s="26"/>
      <c r="AP73" s="2" t="str">
        <f t="shared" si="55"/>
        <v/>
      </c>
      <c r="AQ73" s="2" t="str">
        <f t="shared" si="56"/>
        <v/>
      </c>
      <c r="AR73" s="2" t="str">
        <f t="shared" si="57"/>
        <v/>
      </c>
      <c r="AS73" s="2"/>
      <c r="AT73" s="2" t="str">
        <f>IF(Z73="","",(Z73*12+AD73*12+AH73*12)/C73)</f>
        <v/>
      </c>
      <c r="AU73" s="2" t="str">
        <f>IF(Z73="","",(AB73*12+AF73*12+AJ73*12)/$C73)</f>
        <v/>
      </c>
    </row>
    <row r="74" spans="1:47" x14ac:dyDescent="0.25">
      <c r="A74" t="s">
        <v>63</v>
      </c>
      <c r="B74" s="42" t="s">
        <v>246</v>
      </c>
      <c r="C74" s="3">
        <v>36</v>
      </c>
      <c r="D74" s="2">
        <v>808</v>
      </c>
      <c r="E74" s="14">
        <f>IF(D74="","",IF(D74&lt;'VORSCHLAG DGB'!$B$2,'VORSCHLAG DGB'!B$2-D74,0))</f>
        <v>0</v>
      </c>
      <c r="F74" s="14">
        <f t="shared" si="44"/>
        <v>808</v>
      </c>
      <c r="G74" s="17"/>
      <c r="H74" s="14">
        <v>1091</v>
      </c>
      <c r="I74" s="14">
        <f>IF(H74="","",IF(H74&lt;'VORSCHLAG DGB'!$B$3,'VORSCHLAG DGB'!$B$3-H74,0))</f>
        <v>0</v>
      </c>
      <c r="J74" s="14">
        <f t="shared" si="45"/>
        <v>1091</v>
      </c>
      <c r="K74" s="17"/>
      <c r="L74" s="14">
        <v>1316</v>
      </c>
      <c r="M74" s="14">
        <f>IF(L74="","",IF(L74&lt;'VORSCHLAG DGB'!$B$4,'VORSCHLAG DGB'!$B$4-L74,0))</f>
        <v>0</v>
      </c>
      <c r="N74" s="14">
        <f t="shared" si="46"/>
        <v>1316</v>
      </c>
      <c r="O74" s="17"/>
      <c r="P74" s="14"/>
      <c r="Q74" s="14" t="str">
        <f>IF(P74="","",IF(P74="","",IF(P74&lt;'VORSCHLAG DGB'!$B$5,'VORSCHLAG DGB'!$B$5-P74,0)))</f>
        <v/>
      </c>
      <c r="R74" s="14" t="str">
        <f t="shared" si="47"/>
        <v/>
      </c>
      <c r="S74" s="17"/>
      <c r="T74" s="2">
        <f t="shared" si="48"/>
        <v>38580</v>
      </c>
      <c r="U74" s="2" t="str">
        <f t="shared" si="49"/>
        <v/>
      </c>
      <c r="V74" s="2">
        <f t="shared" si="50"/>
        <v>38580</v>
      </c>
      <c r="W74" s="2">
        <f>(D74*12+H74*12+L74*12)/36</f>
        <v>1071.6666666666667</v>
      </c>
      <c r="X74" s="2">
        <f>(F74*12+J74*12+N74*12)/$C74</f>
        <v>1071.6666666666667</v>
      </c>
      <c r="Y74" s="23"/>
      <c r="Z74" s="2">
        <v>771</v>
      </c>
      <c r="AA74" s="2">
        <f>IF(Z74="","",IF(Z74&lt;'VORSCHLAG DGB'!$B$2,'VORSCHLAG DGB'!$B$2-Z74,0))</f>
        <v>0</v>
      </c>
      <c r="AB74" s="2">
        <f t="shared" si="51"/>
        <v>771</v>
      </c>
      <c r="AC74" s="26"/>
      <c r="AD74" s="2">
        <v>924</v>
      </c>
      <c r="AE74" s="2">
        <f>IF(AD74="","",IF(AD74&lt;'VORSCHLAG DGB'!$B$3,'VORSCHLAG DGB'!$B$3-AD74,0))</f>
        <v>0</v>
      </c>
      <c r="AF74" s="2">
        <f t="shared" si="52"/>
        <v>924</v>
      </c>
      <c r="AG74" s="26"/>
      <c r="AH74" s="2">
        <v>1086</v>
      </c>
      <c r="AI74" s="2">
        <f>IF(AH74="","",IF(AH74&lt;'VORSCHLAG DGB'!$B$4,'VORSCHLAG DGB'!$B$4-AH74,0))</f>
        <v>0</v>
      </c>
      <c r="AJ74" s="2">
        <f t="shared" si="53"/>
        <v>1086</v>
      </c>
      <c r="AK74" s="26"/>
      <c r="AL74" s="2"/>
      <c r="AM74" s="2" t="str">
        <f>IF(AL74="","",IF(AL74&lt;'VORSCHLAG DGB'!$B$5,'VORSCHLAG DGB'!$B$5-AL74,0))</f>
        <v/>
      </c>
      <c r="AN74" s="2" t="str">
        <f t="shared" si="54"/>
        <v/>
      </c>
      <c r="AO74" s="26"/>
      <c r="AP74" s="2">
        <f t="shared" si="55"/>
        <v>33372</v>
      </c>
      <c r="AQ74" s="2" t="str">
        <f t="shared" si="56"/>
        <v/>
      </c>
      <c r="AR74" s="2">
        <f t="shared" si="57"/>
        <v>33372</v>
      </c>
      <c r="AS74" s="2"/>
      <c r="AT74" s="2">
        <f>IF(Z74="","",(Z74*12+AD74*12+AH74*12)/C74)</f>
        <v>927</v>
      </c>
      <c r="AU74" s="2">
        <f>IF(Z74="","",(AB74*12+AF74*12+AJ74*12)/$C74)</f>
        <v>927</v>
      </c>
    </row>
    <row r="75" spans="1:47" x14ac:dyDescent="0.25">
      <c r="A75" t="s">
        <v>64</v>
      </c>
      <c r="B75" s="42" t="s">
        <v>250</v>
      </c>
      <c r="C75" s="3">
        <v>36</v>
      </c>
      <c r="D75" s="2">
        <v>680</v>
      </c>
      <c r="E75" s="14">
        <f>IF(D75="","",IF(D75&lt;'VORSCHLAG DGB'!$B$2,'VORSCHLAG DGB'!B$2-D75,0))</f>
        <v>0</v>
      </c>
      <c r="F75" s="14">
        <f t="shared" si="44"/>
        <v>680</v>
      </c>
      <c r="G75" s="17"/>
      <c r="H75" s="14">
        <v>728</v>
      </c>
      <c r="I75" s="14">
        <f>IF(H75="","",IF(H75&lt;'VORSCHLAG DGB'!$B$3,'VORSCHLAG DGB'!$B$3-H75,0))</f>
        <v>0</v>
      </c>
      <c r="J75" s="14">
        <f t="shared" si="45"/>
        <v>728</v>
      </c>
      <c r="K75" s="17"/>
      <c r="L75" s="14">
        <v>794</v>
      </c>
      <c r="M75" s="14">
        <f>IF(L75="","",IF(L75&lt;'VORSCHLAG DGB'!$B$4,'VORSCHLAG DGB'!$B$4-L75,0))</f>
        <v>0</v>
      </c>
      <c r="N75" s="14">
        <f t="shared" si="46"/>
        <v>794</v>
      </c>
      <c r="O75" s="17"/>
      <c r="P75" s="14"/>
      <c r="Q75" s="14" t="str">
        <f>IF(P75="","",IF(P75="","",IF(P75&lt;'VORSCHLAG DGB'!$B$5,'VORSCHLAG DGB'!$B$5-P75,0)))</f>
        <v/>
      </c>
      <c r="R75" s="14" t="str">
        <f t="shared" si="47"/>
        <v/>
      </c>
      <c r="S75" s="17"/>
      <c r="T75" s="2">
        <f t="shared" si="48"/>
        <v>26424</v>
      </c>
      <c r="U75" s="2" t="str">
        <f t="shared" si="49"/>
        <v/>
      </c>
      <c r="V75" s="2">
        <f t="shared" si="50"/>
        <v>26424</v>
      </c>
      <c r="W75" s="2">
        <f>(D75*12+H75*12+L75*12)/36</f>
        <v>734</v>
      </c>
      <c r="X75" s="2">
        <f>(F75*12+J75*12+N75*12)/$C75</f>
        <v>734</v>
      </c>
      <c r="Y75" s="23"/>
      <c r="Z75" s="2"/>
      <c r="AA75" s="2" t="str">
        <f>IF(Z75="","",IF(Z75&lt;'VORSCHLAG DGB'!$B$2,'VORSCHLAG DGB'!$B$2-Z75,0))</f>
        <v/>
      </c>
      <c r="AB75" s="2" t="str">
        <f t="shared" si="51"/>
        <v/>
      </c>
      <c r="AC75" s="26"/>
      <c r="AD75" s="2"/>
      <c r="AE75" s="2" t="str">
        <f>IF(AD75="","",IF(AD75&lt;'VORSCHLAG DGB'!$B$3,'VORSCHLAG DGB'!$B$3-AD75,0))</f>
        <v/>
      </c>
      <c r="AF75" s="2" t="str">
        <f t="shared" si="52"/>
        <v/>
      </c>
      <c r="AG75" s="26"/>
      <c r="AH75" s="2"/>
      <c r="AI75" s="2" t="str">
        <f>IF(AH75="","",IF(AH75&lt;'VORSCHLAG DGB'!$B$4,'VORSCHLAG DGB'!$B$4-AH75,0))</f>
        <v/>
      </c>
      <c r="AJ75" s="2" t="str">
        <f t="shared" si="53"/>
        <v/>
      </c>
      <c r="AK75" s="26"/>
      <c r="AL75" s="2"/>
      <c r="AM75" s="2" t="str">
        <f>IF(AL75="","",IF(AL75&lt;'VORSCHLAG DGB'!$B$5,'VORSCHLAG DGB'!$B$5-AL75,0))</f>
        <v/>
      </c>
      <c r="AN75" s="2" t="str">
        <f t="shared" si="54"/>
        <v/>
      </c>
      <c r="AO75" s="26"/>
      <c r="AP75" s="2" t="str">
        <f t="shared" si="55"/>
        <v/>
      </c>
      <c r="AQ75" s="2" t="str">
        <f t="shared" si="56"/>
        <v/>
      </c>
      <c r="AR75" s="2" t="str">
        <f t="shared" si="57"/>
        <v/>
      </c>
      <c r="AS75" s="2"/>
      <c r="AT75" s="2" t="str">
        <f>IF(Z75="","",(Z75*12+AD75*12+AH75*12)/C75)</f>
        <v/>
      </c>
      <c r="AU75" s="2" t="str">
        <f>IF(Z75="","",(AB75*12+AF75*12+AJ75*12)/$C75)</f>
        <v/>
      </c>
    </row>
    <row r="76" spans="1:47" x14ac:dyDescent="0.25">
      <c r="A76" t="s">
        <v>64</v>
      </c>
      <c r="B76" s="42" t="s">
        <v>249</v>
      </c>
      <c r="C76" s="3">
        <v>36</v>
      </c>
      <c r="D76" s="2">
        <v>622</v>
      </c>
      <c r="E76" s="14">
        <f>IF(D76="","",IF(D76&lt;'VORSCHLAG DGB'!$B$2,'VORSCHLAG DGB'!B$2-D76,0))</f>
        <v>13</v>
      </c>
      <c r="F76" s="14">
        <f t="shared" si="44"/>
        <v>635</v>
      </c>
      <c r="G76" s="17"/>
      <c r="H76" s="14">
        <v>670</v>
      </c>
      <c r="I76" s="14">
        <f>IF(H76="","",IF(H76&lt;'VORSCHLAG DGB'!$B$3,'VORSCHLAG DGB'!$B$3-H76,0))</f>
        <v>26</v>
      </c>
      <c r="J76" s="14">
        <f t="shared" si="45"/>
        <v>696</v>
      </c>
      <c r="K76" s="17"/>
      <c r="L76" s="14">
        <v>726</v>
      </c>
      <c r="M76" s="14">
        <f>IF(L76="","",IF(L76&lt;'VORSCHLAG DGB'!$B$4,'VORSCHLAG DGB'!$B$4-L76,0))</f>
        <v>42</v>
      </c>
      <c r="N76" s="14">
        <f t="shared" si="46"/>
        <v>768</v>
      </c>
      <c r="O76" s="17"/>
      <c r="P76" s="14"/>
      <c r="Q76" s="14" t="str">
        <f>IF(P76="","",IF(P76="","",IF(P76&lt;'VORSCHLAG DGB'!$B$5,'VORSCHLAG DGB'!$B$5-P76,0)))</f>
        <v/>
      </c>
      <c r="R76" s="14" t="str">
        <f t="shared" si="47"/>
        <v/>
      </c>
      <c r="S76" s="17"/>
      <c r="T76" s="2">
        <f t="shared" si="48"/>
        <v>24216</v>
      </c>
      <c r="U76" s="2">
        <f t="shared" si="49"/>
        <v>972</v>
      </c>
      <c r="V76" s="2">
        <f t="shared" si="50"/>
        <v>25188</v>
      </c>
      <c r="W76" s="2">
        <f>(D76*12+H76*12+L76*12)/36</f>
        <v>672.66666666666663</v>
      </c>
      <c r="X76" s="2">
        <f>(F76*12+J76*12+N76*12)/$C76</f>
        <v>699.66666666666663</v>
      </c>
      <c r="Y76" s="23"/>
      <c r="Z76" s="2"/>
      <c r="AA76" s="2" t="str">
        <f>IF(Z76="","",IF(Z76&lt;'VORSCHLAG DGB'!$B$2,'VORSCHLAG DGB'!$B$2-Z76,0))</f>
        <v/>
      </c>
      <c r="AB76" s="2" t="str">
        <f t="shared" si="51"/>
        <v/>
      </c>
      <c r="AC76" s="26"/>
      <c r="AD76" s="2"/>
      <c r="AE76" s="2" t="str">
        <f>IF(AD76="","",IF(AD76&lt;'VORSCHLAG DGB'!$B$3,'VORSCHLAG DGB'!$B$3-AD76,0))</f>
        <v/>
      </c>
      <c r="AF76" s="2" t="str">
        <f t="shared" si="52"/>
        <v/>
      </c>
      <c r="AG76" s="26"/>
      <c r="AH76" s="2"/>
      <c r="AI76" s="2" t="str">
        <f>IF(AH76="","",IF(AH76&lt;'VORSCHLAG DGB'!$B$4,'VORSCHLAG DGB'!$B$4-AH76,0))</f>
        <v/>
      </c>
      <c r="AJ76" s="2" t="str">
        <f t="shared" si="53"/>
        <v/>
      </c>
      <c r="AK76" s="26"/>
      <c r="AL76" s="2"/>
      <c r="AM76" s="2" t="str">
        <f>IF(AL76="","",IF(AL76&lt;'VORSCHLAG DGB'!$B$5,'VORSCHLAG DGB'!$B$5-AL76,0))</f>
        <v/>
      </c>
      <c r="AN76" s="2" t="str">
        <f t="shared" si="54"/>
        <v/>
      </c>
      <c r="AO76" s="26"/>
      <c r="AP76" s="2" t="str">
        <f t="shared" si="55"/>
        <v/>
      </c>
      <c r="AQ76" s="2" t="str">
        <f t="shared" si="56"/>
        <v/>
      </c>
      <c r="AR76" s="2" t="str">
        <f t="shared" si="57"/>
        <v/>
      </c>
      <c r="AS76" s="2"/>
      <c r="AT76" s="2" t="str">
        <f>IF(Z76="","",(Z76*12+AD76*12+AH76*12)/C76)</f>
        <v/>
      </c>
      <c r="AU76" s="2" t="str">
        <f>IF(Z76="","",(AB76*12+AF76*12+AJ76*12)/$C76)</f>
        <v/>
      </c>
    </row>
    <row r="77" spans="1:47" x14ac:dyDescent="0.25">
      <c r="A77" t="s">
        <v>65</v>
      </c>
      <c r="B77" s="42" t="s">
        <v>247</v>
      </c>
      <c r="C77" s="3">
        <v>24</v>
      </c>
      <c r="D77" s="2">
        <v>785</v>
      </c>
      <c r="E77" s="14">
        <f>IF(D77="","",IF(D77&lt;'VORSCHLAG DGB'!$B$2,'VORSCHLAG DGB'!B$2-D77,0))</f>
        <v>0</v>
      </c>
      <c r="F77" s="14">
        <f t="shared" si="44"/>
        <v>785</v>
      </c>
      <c r="G77" s="17"/>
      <c r="H77" s="14">
        <v>1135</v>
      </c>
      <c r="I77" s="14">
        <f>IF(H77="","",IF(H77&lt;'VORSCHLAG DGB'!$B$3,'VORSCHLAG DGB'!$B$3-H77,0))</f>
        <v>0</v>
      </c>
      <c r="J77" s="14">
        <f t="shared" si="45"/>
        <v>1135</v>
      </c>
      <c r="K77" s="17"/>
      <c r="L77" s="14"/>
      <c r="M77" s="14" t="str">
        <f>IF(L77="","",IF(L77&lt;'VORSCHLAG DGB'!$B$4,'VORSCHLAG DGB'!$B$4-L77,0))</f>
        <v/>
      </c>
      <c r="N77" s="14" t="str">
        <f t="shared" si="46"/>
        <v/>
      </c>
      <c r="O77" s="17"/>
      <c r="P77" s="14"/>
      <c r="Q77" s="14" t="str">
        <f>IF(P77="","",IF(P77="","",IF(P77&lt;'VORSCHLAG DGB'!$B$5,'VORSCHLAG DGB'!$B$5-P77,0)))</f>
        <v/>
      </c>
      <c r="R77" s="14" t="str">
        <f t="shared" si="47"/>
        <v/>
      </c>
      <c r="S77" s="17"/>
      <c r="T77" s="2">
        <f t="shared" si="48"/>
        <v>23040</v>
      </c>
      <c r="U77" s="2" t="str">
        <f t="shared" si="49"/>
        <v/>
      </c>
      <c r="V77" s="2">
        <f t="shared" si="50"/>
        <v>23040</v>
      </c>
      <c r="W77" s="2">
        <f>(D77*12+H77*12)/C77</f>
        <v>960</v>
      </c>
      <c r="X77" s="2">
        <f>IF(F77="","",(F77*12+J77*12)/$C77)</f>
        <v>960</v>
      </c>
      <c r="Y77" s="23"/>
      <c r="Z77" s="2">
        <v>705</v>
      </c>
      <c r="AA77" s="2">
        <f>IF(Z77="","",IF(Z77&lt;'VORSCHLAG DGB'!$B$2,'VORSCHLAG DGB'!$B$2-Z77,0))</f>
        <v>0</v>
      </c>
      <c r="AB77" s="2">
        <f t="shared" si="51"/>
        <v>705</v>
      </c>
      <c r="AC77" s="26"/>
      <c r="AD77" s="2">
        <v>910</v>
      </c>
      <c r="AE77" s="2">
        <f>IF(AD77="","",IF(AD77&lt;'VORSCHLAG DGB'!$B$3,'VORSCHLAG DGB'!$B$3-AD77,0))</f>
        <v>0</v>
      </c>
      <c r="AF77" s="2">
        <f t="shared" si="52"/>
        <v>910</v>
      </c>
      <c r="AG77" s="26"/>
      <c r="AH77" s="2"/>
      <c r="AI77" s="2" t="str">
        <f>IF(AH77="","",IF(AH77&lt;'VORSCHLAG DGB'!$B$4,'VORSCHLAG DGB'!$B$4-AH77,0))</f>
        <v/>
      </c>
      <c r="AJ77" s="2" t="str">
        <f t="shared" si="53"/>
        <v/>
      </c>
      <c r="AK77" s="26"/>
      <c r="AL77" s="2"/>
      <c r="AM77" s="2" t="str">
        <f>IF(AL77="","",IF(AL77&lt;'VORSCHLAG DGB'!$B$5,'VORSCHLAG DGB'!$B$5-AL77,0))</f>
        <v/>
      </c>
      <c r="AN77" s="2" t="str">
        <f t="shared" si="54"/>
        <v/>
      </c>
      <c r="AO77" s="26"/>
      <c r="AP77" s="2">
        <f t="shared" si="55"/>
        <v>19380</v>
      </c>
      <c r="AQ77" s="2" t="str">
        <f t="shared" si="56"/>
        <v/>
      </c>
      <c r="AR77" s="2">
        <f t="shared" si="57"/>
        <v>19380</v>
      </c>
      <c r="AS77" s="2"/>
      <c r="AT77" s="2">
        <f>IF(Z77="","",(Z77*12+AD77*12)/C77)</f>
        <v>807.5</v>
      </c>
      <c r="AU77" s="2">
        <f>IF(Z77="","",(Z77*12+AF77*12)/$C77)</f>
        <v>807.5</v>
      </c>
    </row>
    <row r="78" spans="1:47" x14ac:dyDescent="0.25">
      <c r="A78" t="s">
        <v>65</v>
      </c>
      <c r="B78" s="42" t="s">
        <v>246</v>
      </c>
      <c r="C78" s="3">
        <v>24</v>
      </c>
      <c r="D78" s="2">
        <v>785</v>
      </c>
      <c r="E78" s="14">
        <f>IF(D78="","",IF(D78&lt;'VORSCHLAG DGB'!$B$2,'VORSCHLAG DGB'!B$2-D78,0))</f>
        <v>0</v>
      </c>
      <c r="F78" s="14">
        <f t="shared" si="44"/>
        <v>785</v>
      </c>
      <c r="G78" s="17"/>
      <c r="H78" s="14">
        <v>1135</v>
      </c>
      <c r="I78" s="14">
        <f>IF(H78="","",IF(H78&lt;'VORSCHLAG DGB'!$B$3,'VORSCHLAG DGB'!$B$3-H78,0))</f>
        <v>0</v>
      </c>
      <c r="J78" s="14">
        <f t="shared" si="45"/>
        <v>1135</v>
      </c>
      <c r="K78" s="17"/>
      <c r="L78" s="14"/>
      <c r="M78" s="14" t="str">
        <f>IF(L78="","",IF(L78&lt;'VORSCHLAG DGB'!$B$4,'VORSCHLAG DGB'!$B$4-L78,0))</f>
        <v/>
      </c>
      <c r="N78" s="14" t="str">
        <f t="shared" si="46"/>
        <v/>
      </c>
      <c r="O78" s="17"/>
      <c r="P78" s="14"/>
      <c r="Q78" s="14" t="str">
        <f>IF(P78="","",IF(P78="","",IF(P78&lt;'VORSCHLAG DGB'!$B$5,'VORSCHLAG DGB'!$B$5-P78,0)))</f>
        <v/>
      </c>
      <c r="R78" s="14" t="str">
        <f t="shared" si="47"/>
        <v/>
      </c>
      <c r="S78" s="17"/>
      <c r="T78" s="2">
        <f t="shared" si="48"/>
        <v>23040</v>
      </c>
      <c r="U78" s="2" t="str">
        <f t="shared" si="49"/>
        <v/>
      </c>
      <c r="V78" s="2">
        <f t="shared" si="50"/>
        <v>23040</v>
      </c>
      <c r="W78" s="2">
        <f>(D78*12+H78*12)/C78</f>
        <v>960</v>
      </c>
      <c r="X78" s="2">
        <f>IF(F78="","",(F78*12+J78*12)/$C78)</f>
        <v>960</v>
      </c>
      <c r="Y78" s="23"/>
      <c r="Z78" s="2">
        <v>705</v>
      </c>
      <c r="AA78" s="2">
        <f>IF(Z78="","",IF(Z78&lt;'VORSCHLAG DGB'!$B$2,'VORSCHLAG DGB'!$B$2-Z78,0))</f>
        <v>0</v>
      </c>
      <c r="AB78" s="2">
        <f t="shared" si="51"/>
        <v>705</v>
      </c>
      <c r="AC78" s="26"/>
      <c r="AD78" s="2">
        <v>910</v>
      </c>
      <c r="AE78" s="2">
        <f>IF(AD78="","",IF(AD78&lt;'VORSCHLAG DGB'!$B$3,'VORSCHLAG DGB'!$B$3-AD78,0))</f>
        <v>0</v>
      </c>
      <c r="AF78" s="2">
        <f t="shared" si="52"/>
        <v>910</v>
      </c>
      <c r="AG78" s="26"/>
      <c r="AH78" s="2"/>
      <c r="AI78" s="2" t="str">
        <f>IF(AH78="","",IF(AH78&lt;'VORSCHLAG DGB'!$B$4,'VORSCHLAG DGB'!$B$4-AH78,0))</f>
        <v/>
      </c>
      <c r="AJ78" s="2" t="str">
        <f t="shared" si="53"/>
        <v/>
      </c>
      <c r="AK78" s="26"/>
      <c r="AL78" s="2"/>
      <c r="AM78" s="2" t="str">
        <f>IF(AL78="","",IF(AL78&lt;'VORSCHLAG DGB'!$B$5,'VORSCHLAG DGB'!$B$5-AL78,0))</f>
        <v/>
      </c>
      <c r="AN78" s="2" t="str">
        <f t="shared" si="54"/>
        <v/>
      </c>
      <c r="AO78" s="26"/>
      <c r="AP78" s="2">
        <f t="shared" si="55"/>
        <v>19380</v>
      </c>
      <c r="AQ78" s="2" t="str">
        <f t="shared" si="56"/>
        <v/>
      </c>
      <c r="AR78" s="2">
        <f t="shared" si="57"/>
        <v>19380</v>
      </c>
      <c r="AS78" s="2"/>
      <c r="AT78" s="2">
        <f>IF(Z78="","",(Z78*12+AD78*12)/C78)</f>
        <v>807.5</v>
      </c>
      <c r="AU78" s="2">
        <f>IF(Z78="","",(Z78*12+AF78*12)/$C78)</f>
        <v>807.5</v>
      </c>
    </row>
    <row r="79" spans="1:47" x14ac:dyDescent="0.25">
      <c r="A79" t="s">
        <v>66</v>
      </c>
      <c r="B79" s="42" t="s">
        <v>246</v>
      </c>
      <c r="C79" s="3">
        <v>36</v>
      </c>
      <c r="D79" s="2">
        <v>789</v>
      </c>
      <c r="E79" s="14">
        <f>IF(D79="","",IF(D79&lt;'VORSCHLAG DGB'!$B$2,'VORSCHLAG DGB'!B$2-D79,0))</f>
        <v>0</v>
      </c>
      <c r="F79" s="14">
        <f t="shared" si="44"/>
        <v>789</v>
      </c>
      <c r="G79" s="17"/>
      <c r="H79" s="14">
        <v>837</v>
      </c>
      <c r="I79" s="14">
        <f>IF(H79="","",IF(H79&lt;'VORSCHLAG DGB'!$B$3,'VORSCHLAG DGB'!$B$3-H79,0))</f>
        <v>0</v>
      </c>
      <c r="J79" s="14">
        <f t="shared" si="45"/>
        <v>837</v>
      </c>
      <c r="K79" s="17"/>
      <c r="L79" s="14">
        <v>903</v>
      </c>
      <c r="M79" s="14">
        <f>IF(L79="","",IF(L79&lt;'VORSCHLAG DGB'!$B$4,'VORSCHLAG DGB'!$B$4-L79,0))</f>
        <v>0</v>
      </c>
      <c r="N79" s="14">
        <f t="shared" si="46"/>
        <v>903</v>
      </c>
      <c r="O79" s="17"/>
      <c r="P79" s="14"/>
      <c r="Q79" s="14" t="str">
        <f>IF(P79="","",IF(P79="","",IF(P79&lt;'VORSCHLAG DGB'!$B$5,'VORSCHLAG DGB'!$B$5-P79,0)))</f>
        <v/>
      </c>
      <c r="R79" s="14" t="str">
        <f t="shared" si="47"/>
        <v/>
      </c>
      <c r="S79" s="17"/>
      <c r="T79" s="2">
        <f t="shared" si="48"/>
        <v>30348</v>
      </c>
      <c r="U79" s="2" t="str">
        <f t="shared" si="49"/>
        <v/>
      </c>
      <c r="V79" s="2">
        <f t="shared" si="50"/>
        <v>30348</v>
      </c>
      <c r="W79" s="2">
        <f>(D79*12+H79*12+L79*12)/36</f>
        <v>843</v>
      </c>
      <c r="X79" s="2">
        <f>(F79*12+J79*12+N79*12)/$C79</f>
        <v>843</v>
      </c>
      <c r="Y79" s="23"/>
      <c r="Z79" s="2">
        <v>692</v>
      </c>
      <c r="AA79" s="2">
        <f>IF(Z79="","",IF(Z79&lt;'VORSCHLAG DGB'!$B$2,'VORSCHLAG DGB'!$B$2-Z79,0))</f>
        <v>0</v>
      </c>
      <c r="AB79" s="2">
        <f t="shared" si="51"/>
        <v>692</v>
      </c>
      <c r="AC79" s="26"/>
      <c r="AD79" s="2">
        <v>737</v>
      </c>
      <c r="AE79" s="2">
        <f>IF(AD79="","",IF(AD79&lt;'VORSCHLAG DGB'!$B$3,'VORSCHLAG DGB'!$B$3-AD79,0))</f>
        <v>0</v>
      </c>
      <c r="AF79" s="2">
        <f t="shared" si="52"/>
        <v>737</v>
      </c>
      <c r="AG79" s="26"/>
      <c r="AH79" s="2">
        <v>785</v>
      </c>
      <c r="AI79" s="2">
        <f>IF(AH79="","",IF(AH79&lt;'VORSCHLAG DGB'!$B$4,'VORSCHLAG DGB'!$B$4-AH79,0))</f>
        <v>0</v>
      </c>
      <c r="AJ79" s="2">
        <f t="shared" si="53"/>
        <v>785</v>
      </c>
      <c r="AK79" s="26"/>
      <c r="AL79" s="2"/>
      <c r="AM79" s="2" t="str">
        <f>IF(AL79="","",IF(AL79&lt;'VORSCHLAG DGB'!$B$5,'VORSCHLAG DGB'!$B$5-AL79,0))</f>
        <v/>
      </c>
      <c r="AN79" s="2" t="str">
        <f t="shared" si="54"/>
        <v/>
      </c>
      <c r="AO79" s="26"/>
      <c r="AP79" s="2">
        <f t="shared" si="55"/>
        <v>26568</v>
      </c>
      <c r="AQ79" s="2" t="str">
        <f t="shared" si="56"/>
        <v/>
      </c>
      <c r="AR79" s="2">
        <f t="shared" si="57"/>
        <v>26568</v>
      </c>
      <c r="AS79" s="2"/>
      <c r="AT79" s="2">
        <f>IF(Z79="","",(Z79*12+AD79*12+AH79*12)/C79)</f>
        <v>738</v>
      </c>
      <c r="AU79" s="2">
        <f>IF(Z79="","",(AB79*12+AF79*12+AJ79*12)/$C79)</f>
        <v>738</v>
      </c>
    </row>
    <row r="80" spans="1:47" x14ac:dyDescent="0.25">
      <c r="A80" t="s">
        <v>67</v>
      </c>
      <c r="B80" s="42" t="s">
        <v>246</v>
      </c>
      <c r="C80" s="3">
        <v>36</v>
      </c>
      <c r="D80" s="2">
        <v>792</v>
      </c>
      <c r="E80" s="14">
        <f>IF(D80="","",IF(D80&lt;'VORSCHLAG DGB'!$B$2,'VORSCHLAG DGB'!B$2-D80,0))</f>
        <v>0</v>
      </c>
      <c r="F80" s="14">
        <f t="shared" si="44"/>
        <v>792</v>
      </c>
      <c r="G80" s="17"/>
      <c r="H80" s="14">
        <v>840</v>
      </c>
      <c r="I80" s="14">
        <f>IF(H80="","",IF(H80&lt;'VORSCHLAG DGB'!$B$3,'VORSCHLAG DGB'!$B$3-H80,0))</f>
        <v>0</v>
      </c>
      <c r="J80" s="14">
        <f t="shared" si="45"/>
        <v>840</v>
      </c>
      <c r="K80" s="17"/>
      <c r="L80" s="14">
        <v>906</v>
      </c>
      <c r="M80" s="14">
        <f>IF(L80="","",IF(L80&lt;'VORSCHLAG DGB'!$B$4,'VORSCHLAG DGB'!$B$4-L80,0))</f>
        <v>0</v>
      </c>
      <c r="N80" s="14">
        <f t="shared" si="46"/>
        <v>906</v>
      </c>
      <c r="O80" s="17"/>
      <c r="P80" s="14"/>
      <c r="Q80" s="14" t="str">
        <f>IF(P80="","",IF(P80="","",IF(P80&lt;'VORSCHLAG DGB'!$B$5,'VORSCHLAG DGB'!$B$5-P80,0)))</f>
        <v/>
      </c>
      <c r="R80" s="14" t="str">
        <f t="shared" si="47"/>
        <v/>
      </c>
      <c r="S80" s="17"/>
      <c r="T80" s="2">
        <f t="shared" si="48"/>
        <v>30456</v>
      </c>
      <c r="U80" s="2" t="str">
        <f t="shared" si="49"/>
        <v/>
      </c>
      <c r="V80" s="2">
        <f t="shared" si="50"/>
        <v>30456</v>
      </c>
      <c r="W80" s="2">
        <f>(D80*12+H80*12+L80*12)/36</f>
        <v>846</v>
      </c>
      <c r="X80" s="2">
        <f>(F80*12+J80*12+N80*12)/$C80</f>
        <v>846</v>
      </c>
      <c r="Y80" s="23"/>
      <c r="Z80" s="2">
        <v>692</v>
      </c>
      <c r="AA80" s="2">
        <f>IF(Z80="","",IF(Z80&lt;'VORSCHLAG DGB'!$B$2,'VORSCHLAG DGB'!$B$2-Z80,0))</f>
        <v>0</v>
      </c>
      <c r="AB80" s="2">
        <f t="shared" si="51"/>
        <v>692</v>
      </c>
      <c r="AC80" s="26"/>
      <c r="AD80" s="2">
        <v>737</v>
      </c>
      <c r="AE80" s="2">
        <f>IF(AD80="","",IF(AD80&lt;'VORSCHLAG DGB'!$B$3,'VORSCHLAG DGB'!$B$3-AD80,0))</f>
        <v>0</v>
      </c>
      <c r="AF80" s="2">
        <f t="shared" si="52"/>
        <v>737</v>
      </c>
      <c r="AG80" s="26"/>
      <c r="AH80" s="2">
        <v>785</v>
      </c>
      <c r="AI80" s="2">
        <f>IF(AH80="","",IF(AH80&lt;'VORSCHLAG DGB'!$B$4,'VORSCHLAG DGB'!$B$4-AH80,0))</f>
        <v>0</v>
      </c>
      <c r="AJ80" s="2">
        <f t="shared" si="53"/>
        <v>785</v>
      </c>
      <c r="AK80" s="26"/>
      <c r="AL80" s="2"/>
      <c r="AM80" s="2" t="str">
        <f>IF(AL80="","",IF(AL80&lt;'VORSCHLAG DGB'!$B$5,'VORSCHLAG DGB'!$B$5-AL80,0))</f>
        <v/>
      </c>
      <c r="AN80" s="2" t="str">
        <f t="shared" si="54"/>
        <v/>
      </c>
      <c r="AO80" s="26"/>
      <c r="AP80" s="2">
        <f t="shared" si="55"/>
        <v>26568</v>
      </c>
      <c r="AQ80" s="2" t="str">
        <f t="shared" si="56"/>
        <v/>
      </c>
      <c r="AR80" s="2">
        <f t="shared" si="57"/>
        <v>26568</v>
      </c>
      <c r="AS80" s="2"/>
      <c r="AT80" s="2">
        <f>IF(Z80="","",(Z80*12+AD80*12+AH80*12)/C80)</f>
        <v>738</v>
      </c>
      <c r="AU80" s="2">
        <f>IF(Z80="","",(AB80*12+AF80*12+AJ80*12)/$C80)</f>
        <v>738</v>
      </c>
    </row>
    <row r="81" spans="1:47" x14ac:dyDescent="0.25">
      <c r="A81" t="s">
        <v>68</v>
      </c>
      <c r="B81" s="42" t="s">
        <v>246</v>
      </c>
      <c r="C81" s="3">
        <v>36</v>
      </c>
      <c r="D81" s="2">
        <v>687</v>
      </c>
      <c r="E81" s="14">
        <f>IF(D81="","",IF(D81&lt;'VORSCHLAG DGB'!$B$2,'VORSCHLAG DGB'!B$2-D81,0))</f>
        <v>0</v>
      </c>
      <c r="F81" s="14">
        <f t="shared" si="44"/>
        <v>687</v>
      </c>
      <c r="G81" s="17"/>
      <c r="H81" s="14">
        <v>782</v>
      </c>
      <c r="I81" s="14">
        <f>IF(H81="","",IF(H81&lt;'VORSCHLAG DGB'!$B$3,'VORSCHLAG DGB'!$B$3-H81,0))</f>
        <v>0</v>
      </c>
      <c r="J81" s="14">
        <f t="shared" si="45"/>
        <v>782</v>
      </c>
      <c r="K81" s="17"/>
      <c r="L81" s="14">
        <v>884</v>
      </c>
      <c r="M81" s="14">
        <f>IF(L81="","",IF(L81&lt;'VORSCHLAG DGB'!$B$4,'VORSCHLAG DGB'!$B$4-L81,0))</f>
        <v>0</v>
      </c>
      <c r="N81" s="14">
        <f t="shared" si="46"/>
        <v>884</v>
      </c>
      <c r="O81" s="17"/>
      <c r="P81" s="14"/>
      <c r="Q81" s="14" t="str">
        <f>IF(P81="","",IF(P81="","",IF(P81&lt;'VORSCHLAG DGB'!$B$5,'VORSCHLAG DGB'!$B$5-P81,0)))</f>
        <v/>
      </c>
      <c r="R81" s="14" t="str">
        <f t="shared" si="47"/>
        <v/>
      </c>
      <c r="S81" s="17"/>
      <c r="T81" s="2">
        <f t="shared" si="48"/>
        <v>28236</v>
      </c>
      <c r="U81" s="2" t="str">
        <f t="shared" si="49"/>
        <v/>
      </c>
      <c r="V81" s="2">
        <f t="shared" si="50"/>
        <v>28236</v>
      </c>
      <c r="W81" s="2">
        <f>(D81*12+H81*12+L81*12)/36</f>
        <v>784.33333333333337</v>
      </c>
      <c r="X81" s="2">
        <f>(F81*12+J81*12+N81*12)/$C81</f>
        <v>784.33333333333337</v>
      </c>
      <c r="Y81" s="23"/>
      <c r="Z81" s="2">
        <v>585</v>
      </c>
      <c r="AA81" s="2">
        <f>IF(Z81="","",IF(Z81&lt;'VORSCHLAG DGB'!$B$2,'VORSCHLAG DGB'!$B$2-Z81,0))</f>
        <v>50</v>
      </c>
      <c r="AB81" s="2">
        <f t="shared" si="51"/>
        <v>635</v>
      </c>
      <c r="AC81" s="26"/>
      <c r="AD81" s="2">
        <v>669</v>
      </c>
      <c r="AE81" s="2">
        <f>IF(AD81="","",IF(AD81&lt;'VORSCHLAG DGB'!$B$3,'VORSCHLAG DGB'!$B$3-AD81,0))</f>
        <v>27</v>
      </c>
      <c r="AF81" s="2">
        <f t="shared" si="52"/>
        <v>696</v>
      </c>
      <c r="AG81" s="26"/>
      <c r="AH81" s="2">
        <v>753</v>
      </c>
      <c r="AI81" s="2">
        <f>IF(AH81="","",IF(AH81&lt;'VORSCHLAG DGB'!$B$4,'VORSCHLAG DGB'!$B$4-AH81,0))</f>
        <v>15</v>
      </c>
      <c r="AJ81" s="2">
        <f t="shared" si="53"/>
        <v>768</v>
      </c>
      <c r="AK81" s="26"/>
      <c r="AL81" s="2"/>
      <c r="AM81" s="2" t="str">
        <f>IF(AL81="","",IF(AL81&lt;'VORSCHLAG DGB'!$B$5,'VORSCHLAG DGB'!$B$5-AL81,0))</f>
        <v/>
      </c>
      <c r="AN81" s="2" t="str">
        <f t="shared" si="54"/>
        <v/>
      </c>
      <c r="AO81" s="26"/>
      <c r="AP81" s="2">
        <f t="shared" si="55"/>
        <v>24084</v>
      </c>
      <c r="AQ81" s="2">
        <f t="shared" si="56"/>
        <v>1104</v>
      </c>
      <c r="AR81" s="2">
        <f t="shared" si="57"/>
        <v>25188</v>
      </c>
      <c r="AS81" s="2"/>
      <c r="AT81" s="2">
        <f>IF(Z81="","",(Z81*12+AD81*12+AH81*12)/C81)</f>
        <v>669</v>
      </c>
      <c r="AU81" s="2">
        <f>IF(Z81="","",(AB81*12+AF81*12+AJ81*12)/$C81)</f>
        <v>699.66666666666663</v>
      </c>
    </row>
    <row r="82" spans="1:47" x14ac:dyDescent="0.25">
      <c r="A82" t="s">
        <v>69</v>
      </c>
      <c r="B82" s="42" t="s">
        <v>246</v>
      </c>
      <c r="C82" s="3">
        <v>36</v>
      </c>
      <c r="D82" s="2">
        <v>687</v>
      </c>
      <c r="E82" s="14">
        <f>IF(D82="","",IF(D82&lt;'VORSCHLAG DGB'!$B$2,'VORSCHLAG DGB'!B$2-D82,0))</f>
        <v>0</v>
      </c>
      <c r="F82" s="14">
        <f t="shared" si="44"/>
        <v>687</v>
      </c>
      <c r="G82" s="17"/>
      <c r="H82" s="14">
        <v>782</v>
      </c>
      <c r="I82" s="14">
        <f>IF(H82="","",IF(H82&lt;'VORSCHLAG DGB'!$B$3,'VORSCHLAG DGB'!$B$3-H82,0))</f>
        <v>0</v>
      </c>
      <c r="J82" s="14">
        <f t="shared" si="45"/>
        <v>782</v>
      </c>
      <c r="K82" s="17"/>
      <c r="L82" s="14">
        <v>884</v>
      </c>
      <c r="M82" s="14">
        <f>IF(L82="","",IF(L82&lt;'VORSCHLAG DGB'!$B$4,'VORSCHLAG DGB'!$B$4-L82,0))</f>
        <v>0</v>
      </c>
      <c r="N82" s="14">
        <f t="shared" si="46"/>
        <v>884</v>
      </c>
      <c r="O82" s="17"/>
      <c r="P82" s="14"/>
      <c r="Q82" s="14" t="str">
        <f>IF(P82="","",IF(P82="","",IF(P82&lt;'VORSCHLAG DGB'!$B$5,'VORSCHLAG DGB'!$B$5-P82,0)))</f>
        <v/>
      </c>
      <c r="R82" s="14" t="str">
        <f t="shared" si="47"/>
        <v/>
      </c>
      <c r="S82" s="17"/>
      <c r="T82" s="2">
        <f t="shared" si="48"/>
        <v>28236</v>
      </c>
      <c r="U82" s="2" t="str">
        <f t="shared" si="49"/>
        <v/>
      </c>
      <c r="V82" s="2">
        <f t="shared" si="50"/>
        <v>28236</v>
      </c>
      <c r="W82" s="2">
        <f>(D82*12+H82*12+L82*12)/36</f>
        <v>784.33333333333337</v>
      </c>
      <c r="X82" s="2">
        <f>(F82*12+J82*12+N82*12)/$C82</f>
        <v>784.33333333333337</v>
      </c>
      <c r="Y82" s="23"/>
      <c r="Z82" s="2">
        <v>585</v>
      </c>
      <c r="AA82" s="2">
        <f>IF(Z82="","",IF(Z82&lt;'VORSCHLAG DGB'!$B$2,'VORSCHLAG DGB'!$B$2-Z82,0))</f>
        <v>50</v>
      </c>
      <c r="AB82" s="2">
        <f t="shared" si="51"/>
        <v>635</v>
      </c>
      <c r="AC82" s="26"/>
      <c r="AD82" s="2">
        <v>669</v>
      </c>
      <c r="AE82" s="2">
        <f>IF(AD82="","",IF(AD82&lt;'VORSCHLAG DGB'!$B$3,'VORSCHLAG DGB'!$B$3-AD82,0))</f>
        <v>27</v>
      </c>
      <c r="AF82" s="2">
        <f t="shared" si="52"/>
        <v>696</v>
      </c>
      <c r="AG82" s="26"/>
      <c r="AH82" s="2">
        <v>753</v>
      </c>
      <c r="AI82" s="2">
        <f>IF(AH82="","",IF(AH82&lt;'VORSCHLAG DGB'!$B$4,'VORSCHLAG DGB'!$B$4-AH82,0))</f>
        <v>15</v>
      </c>
      <c r="AJ82" s="2">
        <f t="shared" si="53"/>
        <v>768</v>
      </c>
      <c r="AK82" s="26"/>
      <c r="AL82" s="2"/>
      <c r="AM82" s="2" t="str">
        <f>IF(AL82="","",IF(AL82&lt;'VORSCHLAG DGB'!$B$5,'VORSCHLAG DGB'!$B$5-AL82,0))</f>
        <v/>
      </c>
      <c r="AN82" s="2" t="str">
        <f t="shared" si="54"/>
        <v/>
      </c>
      <c r="AO82" s="26"/>
      <c r="AP82" s="2">
        <f t="shared" si="55"/>
        <v>24084</v>
      </c>
      <c r="AQ82" s="2">
        <f t="shared" si="56"/>
        <v>1104</v>
      </c>
      <c r="AR82" s="2">
        <f t="shared" si="57"/>
        <v>25188</v>
      </c>
      <c r="AS82" s="2"/>
      <c r="AT82" s="2">
        <f>IF(Z82="","",(Z82*12+AD82*12+AH82*12)/C82)</f>
        <v>669</v>
      </c>
      <c r="AU82" s="2">
        <f>IF(Z82="","",(AB82*12+AF82*12+AJ82*12)/$C82)</f>
        <v>699.66666666666663</v>
      </c>
    </row>
    <row r="83" spans="1:47" x14ac:dyDescent="0.25">
      <c r="A83" t="s">
        <v>70</v>
      </c>
      <c r="B83" s="42" t="s">
        <v>246</v>
      </c>
      <c r="C83" s="3">
        <v>36</v>
      </c>
      <c r="D83" s="2">
        <v>870</v>
      </c>
      <c r="E83" s="14">
        <f>IF(D83="","",IF(D83&lt;'VORSCHLAG DGB'!$B$2,'VORSCHLAG DGB'!B$2-D83,0))</f>
        <v>0</v>
      </c>
      <c r="F83" s="14">
        <f t="shared" si="44"/>
        <v>870</v>
      </c>
      <c r="G83" s="17"/>
      <c r="H83" s="14">
        <v>980</v>
      </c>
      <c r="I83" s="14">
        <f>IF(H83="","",IF(H83&lt;'VORSCHLAG DGB'!$B$3,'VORSCHLAG DGB'!$B$3-H83,0))</f>
        <v>0</v>
      </c>
      <c r="J83" s="14">
        <f t="shared" si="45"/>
        <v>980</v>
      </c>
      <c r="K83" s="17"/>
      <c r="L83" s="14">
        <v>1090</v>
      </c>
      <c r="M83" s="14">
        <f>IF(L83="","",IF(L83&lt;'VORSCHLAG DGB'!$B$4,'VORSCHLAG DGB'!$B$4-L83,0))</f>
        <v>0</v>
      </c>
      <c r="N83" s="14">
        <f t="shared" si="46"/>
        <v>1090</v>
      </c>
      <c r="O83" s="17"/>
      <c r="P83" s="14"/>
      <c r="Q83" s="14" t="str">
        <f>IF(P83="","",IF(P83="","",IF(P83&lt;'VORSCHLAG DGB'!$B$5,'VORSCHLAG DGB'!$B$5-P83,0)))</f>
        <v/>
      </c>
      <c r="R83" s="14" t="str">
        <f t="shared" si="47"/>
        <v/>
      </c>
      <c r="S83" s="17"/>
      <c r="T83" s="2">
        <f t="shared" si="48"/>
        <v>35280</v>
      </c>
      <c r="U83" s="2" t="str">
        <f t="shared" si="49"/>
        <v/>
      </c>
      <c r="V83" s="2">
        <f t="shared" si="50"/>
        <v>35280</v>
      </c>
      <c r="W83" s="2">
        <f>(D83*12+H83*12+L83*12)/36</f>
        <v>980</v>
      </c>
      <c r="X83" s="2">
        <f>(F83*12+J83*12+N83*12)/$C83</f>
        <v>980</v>
      </c>
      <c r="Y83" s="23"/>
      <c r="Z83" s="2">
        <v>870</v>
      </c>
      <c r="AA83" s="2">
        <f>IF(Z83="","",IF(Z83&lt;'VORSCHLAG DGB'!$B$2,'VORSCHLAG DGB'!$B$2-Z83,0))</f>
        <v>0</v>
      </c>
      <c r="AB83" s="2">
        <f t="shared" si="51"/>
        <v>870</v>
      </c>
      <c r="AC83" s="26"/>
      <c r="AD83" s="2">
        <v>980</v>
      </c>
      <c r="AE83" s="2">
        <f>IF(AD83="","",IF(AD83&lt;'VORSCHLAG DGB'!$B$3,'VORSCHLAG DGB'!$B$3-AD83,0))</f>
        <v>0</v>
      </c>
      <c r="AF83" s="2">
        <f t="shared" si="52"/>
        <v>980</v>
      </c>
      <c r="AG83" s="26"/>
      <c r="AH83" s="2">
        <v>1090</v>
      </c>
      <c r="AI83" s="2">
        <f>IF(AH83="","",IF(AH83&lt;'VORSCHLAG DGB'!$B$4,'VORSCHLAG DGB'!$B$4-AH83,0))</f>
        <v>0</v>
      </c>
      <c r="AJ83" s="2">
        <f t="shared" si="53"/>
        <v>1090</v>
      </c>
      <c r="AK83" s="26"/>
      <c r="AL83" s="2"/>
      <c r="AM83" s="2" t="str">
        <f>IF(AL83="","",IF(AL83&lt;'VORSCHLAG DGB'!$B$5,'VORSCHLAG DGB'!$B$5-AL83,0))</f>
        <v/>
      </c>
      <c r="AN83" s="2" t="str">
        <f t="shared" si="54"/>
        <v/>
      </c>
      <c r="AO83" s="26"/>
      <c r="AP83" s="2">
        <f t="shared" si="55"/>
        <v>35280</v>
      </c>
      <c r="AQ83" s="2" t="str">
        <f t="shared" si="56"/>
        <v/>
      </c>
      <c r="AR83" s="2">
        <f t="shared" si="57"/>
        <v>35280</v>
      </c>
      <c r="AS83" s="2"/>
      <c r="AT83" s="2">
        <f>IF(Z83="","",(Z83*12+AD83*12+AH83*12)/C83)</f>
        <v>980</v>
      </c>
      <c r="AU83" s="2">
        <f>IF(Z83="","",(AB83*12+AF83*12+AJ83*12)/$C83)</f>
        <v>980</v>
      </c>
    </row>
    <row r="84" spans="1:47" x14ac:dyDescent="0.25">
      <c r="A84" t="s">
        <v>71</v>
      </c>
      <c r="B84" s="42" t="s">
        <v>246</v>
      </c>
      <c r="C84" s="3">
        <v>24</v>
      </c>
      <c r="D84" s="2">
        <v>959</v>
      </c>
      <c r="E84" s="14">
        <f>IF(D84="","",IF(D84&lt;'VORSCHLAG DGB'!$B$2,'VORSCHLAG DGB'!B$2-D84,0))</f>
        <v>0</v>
      </c>
      <c r="F84" s="14">
        <f t="shared" si="44"/>
        <v>959</v>
      </c>
      <c r="G84" s="17"/>
      <c r="H84" s="14">
        <v>1017</v>
      </c>
      <c r="I84" s="14">
        <f>IF(H84="","",IF(H84&lt;'VORSCHLAG DGB'!$B$3,'VORSCHLAG DGB'!$B$3-H84,0))</f>
        <v>0</v>
      </c>
      <c r="J84" s="14">
        <f t="shared" si="45"/>
        <v>1017</v>
      </c>
      <c r="K84" s="17"/>
      <c r="L84" s="14"/>
      <c r="M84" s="14" t="str">
        <f>IF(L84="","",IF(L84&lt;'VORSCHLAG DGB'!$B$4,'VORSCHLAG DGB'!$B$4-L84,0))</f>
        <v/>
      </c>
      <c r="N84" s="14" t="str">
        <f t="shared" si="46"/>
        <v/>
      </c>
      <c r="O84" s="17"/>
      <c r="P84" s="14"/>
      <c r="Q84" s="14" t="str">
        <f>IF(P84="","",IF(P84="","",IF(P84&lt;'VORSCHLAG DGB'!$B$5,'VORSCHLAG DGB'!$B$5-P84,0)))</f>
        <v/>
      </c>
      <c r="R84" s="14" t="str">
        <f t="shared" si="47"/>
        <v/>
      </c>
      <c r="S84" s="17"/>
      <c r="T84" s="2">
        <f t="shared" si="48"/>
        <v>23712</v>
      </c>
      <c r="U84" s="2" t="str">
        <f t="shared" si="49"/>
        <v/>
      </c>
      <c r="V84" s="2">
        <f t="shared" si="50"/>
        <v>23712</v>
      </c>
      <c r="W84" s="2">
        <f>(D84*12+H84*12)/C84</f>
        <v>988</v>
      </c>
      <c r="X84" s="2">
        <f>IF(F84="","",(F84*12+J84*12)/$C84)</f>
        <v>988</v>
      </c>
      <c r="Y84" s="23"/>
      <c r="Z84" s="2">
        <v>918</v>
      </c>
      <c r="AA84" s="2">
        <f>IF(Z84="","",IF(Z84&lt;'VORSCHLAG DGB'!$B$2,'VORSCHLAG DGB'!$B$2-Z84,0))</f>
        <v>0</v>
      </c>
      <c r="AB84" s="2">
        <f t="shared" si="51"/>
        <v>918</v>
      </c>
      <c r="AC84" s="26"/>
      <c r="AD84" s="2">
        <v>975</v>
      </c>
      <c r="AE84" s="2">
        <f>IF(AD84="","",IF(AD84&lt;'VORSCHLAG DGB'!$B$3,'VORSCHLAG DGB'!$B$3-AD84,0))</f>
        <v>0</v>
      </c>
      <c r="AF84" s="2">
        <f t="shared" si="52"/>
        <v>975</v>
      </c>
      <c r="AG84" s="26"/>
      <c r="AH84" s="2"/>
      <c r="AI84" s="2" t="str">
        <f>IF(AH84="","",IF(AH84&lt;'VORSCHLAG DGB'!$B$4,'VORSCHLAG DGB'!$B$4-AH84,0))</f>
        <v/>
      </c>
      <c r="AJ84" s="2" t="str">
        <f t="shared" si="53"/>
        <v/>
      </c>
      <c r="AK84" s="26"/>
      <c r="AL84" s="2"/>
      <c r="AM84" s="2" t="str">
        <f>IF(AL84="","",IF(AL84&lt;'VORSCHLAG DGB'!$B$5,'VORSCHLAG DGB'!$B$5-AL84,0))</f>
        <v/>
      </c>
      <c r="AN84" s="2" t="str">
        <f t="shared" si="54"/>
        <v/>
      </c>
      <c r="AO84" s="26"/>
      <c r="AP84" s="2">
        <f t="shared" si="55"/>
        <v>22716</v>
      </c>
      <c r="AQ84" s="2" t="str">
        <f t="shared" si="56"/>
        <v/>
      </c>
      <c r="AR84" s="2">
        <f t="shared" si="57"/>
        <v>22716</v>
      </c>
      <c r="AS84" s="2"/>
      <c r="AT84" s="2">
        <f>IF(Z84="","",(Z84*12+AD84*12)/C84)</f>
        <v>946.5</v>
      </c>
      <c r="AU84" s="2">
        <f>IF(Z84="","",(Z84*12+AF84*12)/$C84)</f>
        <v>946.5</v>
      </c>
    </row>
    <row r="85" spans="1:47" x14ac:dyDescent="0.25">
      <c r="A85" t="s">
        <v>72</v>
      </c>
      <c r="B85" s="42" t="s">
        <v>246</v>
      </c>
      <c r="C85" s="3">
        <v>36</v>
      </c>
      <c r="D85" s="2">
        <v>962</v>
      </c>
      <c r="E85" s="14">
        <f>IF(D85="","",IF(D85&lt;'VORSCHLAG DGB'!$B$2,'VORSCHLAG DGB'!B$2-D85,0))</f>
        <v>0</v>
      </c>
      <c r="F85" s="14">
        <f t="shared" si="44"/>
        <v>962</v>
      </c>
      <c r="G85" s="17"/>
      <c r="H85" s="14">
        <v>1017</v>
      </c>
      <c r="I85" s="14">
        <f>IF(H85="","",IF(H85&lt;'VORSCHLAG DGB'!$B$3,'VORSCHLAG DGB'!$B$3-H85,0))</f>
        <v>0</v>
      </c>
      <c r="J85" s="14">
        <f t="shared" si="45"/>
        <v>1017</v>
      </c>
      <c r="K85" s="17"/>
      <c r="L85" s="14">
        <v>1093</v>
      </c>
      <c r="M85" s="14">
        <f>IF(L85="","",IF(L85&lt;'VORSCHLAG DGB'!$B$4,'VORSCHLAG DGB'!$B$4-L85,0))</f>
        <v>0</v>
      </c>
      <c r="N85" s="14">
        <f t="shared" si="46"/>
        <v>1093</v>
      </c>
      <c r="O85" s="17"/>
      <c r="P85" s="14"/>
      <c r="Q85" s="14" t="str">
        <f>IF(P85="","",IF(P85="","",IF(P85&lt;'VORSCHLAG DGB'!$B$5,'VORSCHLAG DGB'!$B$5-P85,0)))</f>
        <v/>
      </c>
      <c r="R85" s="14" t="str">
        <f t="shared" si="47"/>
        <v/>
      </c>
      <c r="S85" s="17"/>
      <c r="T85" s="2">
        <f t="shared" si="48"/>
        <v>36864</v>
      </c>
      <c r="U85" s="2" t="str">
        <f t="shared" si="49"/>
        <v/>
      </c>
      <c r="V85" s="2">
        <f t="shared" si="50"/>
        <v>36864</v>
      </c>
      <c r="W85" s="2">
        <f>(D85*12+H85*12+L85*12)/36</f>
        <v>1024</v>
      </c>
      <c r="X85" s="2">
        <f>(F85*12+J85*12+N85*12)/$C85</f>
        <v>1024</v>
      </c>
      <c r="Y85" s="23"/>
      <c r="Z85" s="2">
        <v>936</v>
      </c>
      <c r="AA85" s="2">
        <f>IF(Z85="","",IF(Z85&lt;'VORSCHLAG DGB'!$B$2,'VORSCHLAG DGB'!$B$2-Z85,0))</f>
        <v>0</v>
      </c>
      <c r="AB85" s="2">
        <f t="shared" si="51"/>
        <v>936</v>
      </c>
      <c r="AC85" s="26"/>
      <c r="AD85" s="2">
        <v>989</v>
      </c>
      <c r="AE85" s="2">
        <f>IF(AD85="","",IF(AD85&lt;'VORSCHLAG DGB'!$B$3,'VORSCHLAG DGB'!$B$3-AD85,0))</f>
        <v>0</v>
      </c>
      <c r="AF85" s="2">
        <f t="shared" si="52"/>
        <v>989</v>
      </c>
      <c r="AG85" s="26"/>
      <c r="AH85" s="2">
        <v>1046</v>
      </c>
      <c r="AI85" s="2">
        <f>IF(AH85="","",IF(AH85&lt;'VORSCHLAG DGB'!$B$4,'VORSCHLAG DGB'!$B$4-AH85,0))</f>
        <v>0</v>
      </c>
      <c r="AJ85" s="2">
        <f t="shared" si="53"/>
        <v>1046</v>
      </c>
      <c r="AK85" s="26"/>
      <c r="AL85" s="2"/>
      <c r="AM85" s="2" t="str">
        <f>IF(AL85="","",IF(AL85&lt;'VORSCHLAG DGB'!$B$5,'VORSCHLAG DGB'!$B$5-AL85,0))</f>
        <v/>
      </c>
      <c r="AN85" s="2" t="str">
        <f t="shared" si="54"/>
        <v/>
      </c>
      <c r="AO85" s="26"/>
      <c r="AP85" s="2">
        <f t="shared" si="55"/>
        <v>35652</v>
      </c>
      <c r="AQ85" s="2" t="str">
        <f t="shared" si="56"/>
        <v/>
      </c>
      <c r="AR85" s="2">
        <f t="shared" si="57"/>
        <v>35652</v>
      </c>
      <c r="AS85" s="2"/>
      <c r="AT85" s="2">
        <f>IF(Z85="","",(Z85*12+AD85*12+AH85*12)/C85)</f>
        <v>990.33333333333337</v>
      </c>
      <c r="AU85" s="2">
        <f>IF(Z85="","",(AB85*12+AF85*12+AJ85*12)/$C85)</f>
        <v>990.33333333333337</v>
      </c>
    </row>
    <row r="86" spans="1:47" x14ac:dyDescent="0.25">
      <c r="A86" t="s">
        <v>73</v>
      </c>
      <c r="B86" s="42" t="s">
        <v>246</v>
      </c>
      <c r="C86" s="3">
        <v>36</v>
      </c>
      <c r="D86" s="2">
        <v>943</v>
      </c>
      <c r="E86" s="14">
        <f>IF(D86="","",IF(D86&lt;'VORSCHLAG DGB'!$B$2,'VORSCHLAG DGB'!B$2-D86,0))</f>
        <v>0</v>
      </c>
      <c r="F86" s="14">
        <f t="shared" si="44"/>
        <v>943</v>
      </c>
      <c r="G86" s="17"/>
      <c r="H86" s="14">
        <v>1001</v>
      </c>
      <c r="I86" s="14">
        <f>IF(H86="","",IF(H86&lt;'VORSCHLAG DGB'!$B$3,'VORSCHLAG DGB'!$B$3-H86,0))</f>
        <v>0</v>
      </c>
      <c r="J86" s="14">
        <f t="shared" si="45"/>
        <v>1001</v>
      </c>
      <c r="K86" s="17"/>
      <c r="L86" s="14">
        <v>1079</v>
      </c>
      <c r="M86" s="14">
        <f>IF(L86="","",IF(L86&lt;'VORSCHLAG DGB'!$B$4,'VORSCHLAG DGB'!$B$4-L86,0))</f>
        <v>0</v>
      </c>
      <c r="N86" s="14">
        <f t="shared" si="46"/>
        <v>1079</v>
      </c>
      <c r="O86" s="17"/>
      <c r="P86" s="14"/>
      <c r="Q86" s="14" t="str">
        <f>IF(P86="","",IF(P86="","",IF(P86&lt;'VORSCHLAG DGB'!$B$5,'VORSCHLAG DGB'!$B$5-P86,0)))</f>
        <v/>
      </c>
      <c r="R86" s="14" t="str">
        <f t="shared" si="47"/>
        <v/>
      </c>
      <c r="S86" s="17"/>
      <c r="T86" s="2">
        <f t="shared" si="48"/>
        <v>36276</v>
      </c>
      <c r="U86" s="2" t="str">
        <f t="shared" si="49"/>
        <v/>
      </c>
      <c r="V86" s="2">
        <f t="shared" si="50"/>
        <v>36276</v>
      </c>
      <c r="W86" s="2">
        <f>(D86*12+H86*12+L86*12)/36</f>
        <v>1007.6666666666666</v>
      </c>
      <c r="X86" s="2">
        <f>(F86*12+J86*12+N86*12)/$C86</f>
        <v>1007.6666666666666</v>
      </c>
      <c r="Y86" s="23"/>
      <c r="Z86" s="2">
        <v>886</v>
      </c>
      <c r="AA86" s="2">
        <f>IF(Z86="","",IF(Z86&lt;'VORSCHLAG DGB'!$B$2,'VORSCHLAG DGB'!$B$2-Z86,0))</f>
        <v>0</v>
      </c>
      <c r="AB86" s="2">
        <f t="shared" si="51"/>
        <v>886</v>
      </c>
      <c r="AC86" s="26"/>
      <c r="AD86" s="2">
        <v>940</v>
      </c>
      <c r="AE86" s="2">
        <f>IF(AD86="","",IF(AD86&lt;'VORSCHLAG DGB'!$B$3,'VORSCHLAG DGB'!$B$3-AD86,0))</f>
        <v>0</v>
      </c>
      <c r="AF86" s="2">
        <f t="shared" si="52"/>
        <v>940</v>
      </c>
      <c r="AG86" s="26"/>
      <c r="AH86" s="2">
        <v>1000</v>
      </c>
      <c r="AI86" s="2">
        <f>IF(AH86="","",IF(AH86&lt;'VORSCHLAG DGB'!$B$4,'VORSCHLAG DGB'!$B$4-AH86,0))</f>
        <v>0</v>
      </c>
      <c r="AJ86" s="2">
        <f t="shared" si="53"/>
        <v>1000</v>
      </c>
      <c r="AK86" s="26"/>
      <c r="AL86" s="2"/>
      <c r="AM86" s="2" t="str">
        <f>IF(AL86="","",IF(AL86&lt;'VORSCHLAG DGB'!$B$5,'VORSCHLAG DGB'!$B$5-AL86,0))</f>
        <v/>
      </c>
      <c r="AN86" s="2" t="str">
        <f t="shared" si="54"/>
        <v/>
      </c>
      <c r="AO86" s="26"/>
      <c r="AP86" s="2">
        <f t="shared" si="55"/>
        <v>33912</v>
      </c>
      <c r="AQ86" s="2" t="str">
        <f t="shared" si="56"/>
        <v/>
      </c>
      <c r="AR86" s="2">
        <f t="shared" si="57"/>
        <v>33912</v>
      </c>
      <c r="AS86" s="2"/>
      <c r="AT86" s="2">
        <f>IF(Z86="","",(Z86*12+AD86*12+AH86*12)/C86)</f>
        <v>942</v>
      </c>
      <c r="AU86" s="2">
        <f>IF(Z86="","",(AB86*12+AF86*12+AJ86*12)/$C86)</f>
        <v>942</v>
      </c>
    </row>
    <row r="87" spans="1:47" x14ac:dyDescent="0.25">
      <c r="A87" t="s">
        <v>74</v>
      </c>
      <c r="B87" s="42" t="s">
        <v>246</v>
      </c>
      <c r="C87" s="3">
        <v>36</v>
      </c>
      <c r="D87" s="2">
        <v>871</v>
      </c>
      <c r="E87" s="14">
        <f>IF(D87="","",IF(D87&lt;'VORSCHLAG DGB'!$B$2,'VORSCHLAG DGB'!B$2-D87,0))</f>
        <v>0</v>
      </c>
      <c r="F87" s="14">
        <f t="shared" si="44"/>
        <v>871</v>
      </c>
      <c r="G87" s="17"/>
      <c r="H87" s="14">
        <v>925</v>
      </c>
      <c r="I87" s="14">
        <f>IF(H87="","",IF(H87&lt;'VORSCHLAG DGB'!$B$3,'VORSCHLAG DGB'!$B$3-H87,0))</f>
        <v>0</v>
      </c>
      <c r="J87" s="14">
        <f t="shared" si="45"/>
        <v>925</v>
      </c>
      <c r="K87" s="17"/>
      <c r="L87" s="14">
        <v>982</v>
      </c>
      <c r="M87" s="14">
        <f>IF(L87="","",IF(L87&lt;'VORSCHLAG DGB'!$B$4,'VORSCHLAG DGB'!$B$4-L87,0))</f>
        <v>0</v>
      </c>
      <c r="N87" s="14">
        <f t="shared" si="46"/>
        <v>982</v>
      </c>
      <c r="O87" s="17"/>
      <c r="P87" s="14"/>
      <c r="Q87" s="14" t="str">
        <f>IF(P87="","",IF(P87="","",IF(P87&lt;'VORSCHLAG DGB'!$B$5,'VORSCHLAG DGB'!$B$5-P87,0)))</f>
        <v/>
      </c>
      <c r="R87" s="14" t="str">
        <f t="shared" si="47"/>
        <v/>
      </c>
      <c r="S87" s="17"/>
      <c r="T87" s="2">
        <f t="shared" si="48"/>
        <v>33336</v>
      </c>
      <c r="U87" s="2" t="str">
        <f t="shared" si="49"/>
        <v/>
      </c>
      <c r="V87" s="2">
        <f t="shared" si="50"/>
        <v>33336</v>
      </c>
      <c r="W87" s="2">
        <f>(D87*12+H87*12+L87*12)/36</f>
        <v>926</v>
      </c>
      <c r="X87" s="2">
        <f>(F87*12+J87*12+N87*12)/$C87</f>
        <v>926</v>
      </c>
      <c r="Y87" s="23"/>
      <c r="Z87" s="2">
        <v>612</v>
      </c>
      <c r="AA87" s="2">
        <f>IF(Z87="","",IF(Z87&lt;'VORSCHLAG DGB'!$B$2,'VORSCHLAG DGB'!$B$2-Z87,0))</f>
        <v>23</v>
      </c>
      <c r="AB87" s="2">
        <f t="shared" si="51"/>
        <v>635</v>
      </c>
      <c r="AC87" s="26"/>
      <c r="AD87" s="2">
        <v>664</v>
      </c>
      <c r="AE87" s="2">
        <f>IF(AD87="","",IF(AD87&lt;'VORSCHLAG DGB'!$B$3,'VORSCHLAG DGB'!$B$3-AD87,0))</f>
        <v>32</v>
      </c>
      <c r="AF87" s="2">
        <f t="shared" si="52"/>
        <v>696</v>
      </c>
      <c r="AG87" s="26"/>
      <c r="AH87" s="2">
        <v>709</v>
      </c>
      <c r="AI87" s="2">
        <f>IF(AH87="","",IF(AH87&lt;'VORSCHLAG DGB'!$B$4,'VORSCHLAG DGB'!$B$4-AH87,0))</f>
        <v>59</v>
      </c>
      <c r="AJ87" s="2">
        <f t="shared" si="53"/>
        <v>768</v>
      </c>
      <c r="AK87" s="26"/>
      <c r="AL87" s="2"/>
      <c r="AM87" s="2" t="str">
        <f>IF(AL87="","",IF(AL87&lt;'VORSCHLAG DGB'!$B$5,'VORSCHLAG DGB'!$B$5-AL87,0))</f>
        <v/>
      </c>
      <c r="AN87" s="2" t="str">
        <f t="shared" si="54"/>
        <v/>
      </c>
      <c r="AO87" s="26"/>
      <c r="AP87" s="2">
        <f t="shared" si="55"/>
        <v>23820</v>
      </c>
      <c r="AQ87" s="2">
        <f t="shared" si="56"/>
        <v>1368</v>
      </c>
      <c r="AR87" s="2">
        <f t="shared" si="57"/>
        <v>25188</v>
      </c>
      <c r="AS87" s="2"/>
      <c r="AT87" s="2">
        <f>IF(Z87="","",(Z87*12+AD87*12+AH87*12)/C87)</f>
        <v>661.66666666666663</v>
      </c>
      <c r="AU87" s="2">
        <f>IF(Z87="","",(AB87*12+AF87*12+AJ87*12)/$C87)</f>
        <v>699.66666666666663</v>
      </c>
    </row>
    <row r="88" spans="1:47" x14ac:dyDescent="0.25">
      <c r="A88" t="s">
        <v>75</v>
      </c>
      <c r="B88" s="42" t="s">
        <v>246</v>
      </c>
      <c r="C88" s="3">
        <v>42</v>
      </c>
      <c r="D88" s="2">
        <v>961</v>
      </c>
      <c r="E88" s="14">
        <f>IF(D88="","",IF(D88&lt;'VORSCHLAG DGB'!$B$2,'VORSCHLAG DGB'!B$2-D88,0))</f>
        <v>0</v>
      </c>
      <c r="F88" s="14">
        <f t="shared" si="44"/>
        <v>961</v>
      </c>
      <c r="G88" s="17"/>
      <c r="H88" s="14">
        <v>1016</v>
      </c>
      <c r="I88" s="14">
        <f>IF(H88="","",IF(H88&lt;'VORSCHLAG DGB'!$B$3,'VORSCHLAG DGB'!$B$3-H88,0))</f>
        <v>0</v>
      </c>
      <c r="J88" s="14">
        <f t="shared" si="45"/>
        <v>1016</v>
      </c>
      <c r="K88" s="17"/>
      <c r="L88" s="14">
        <v>1093</v>
      </c>
      <c r="M88" s="14">
        <f>IF(L88="","",IF(L88&lt;'VORSCHLAG DGB'!$B$4,'VORSCHLAG DGB'!$B$4-L88,0))</f>
        <v>0</v>
      </c>
      <c r="N88" s="14">
        <f t="shared" si="46"/>
        <v>1093</v>
      </c>
      <c r="O88" s="17"/>
      <c r="P88" s="14">
        <v>1156</v>
      </c>
      <c r="Q88" s="14">
        <f>IF(P88="","",IF(P88="","",IF(P88&lt;'VORSCHLAG DGB'!$B$5,'VORSCHLAG DGB'!$B$5-P88,0)))</f>
        <v>0</v>
      </c>
      <c r="R88" s="14">
        <f t="shared" si="47"/>
        <v>1156</v>
      </c>
      <c r="S88" s="17"/>
      <c r="T88" s="2">
        <f t="shared" si="48"/>
        <v>43776</v>
      </c>
      <c r="U88" s="2" t="str">
        <f t="shared" si="49"/>
        <v/>
      </c>
      <c r="V88" s="2">
        <f t="shared" si="50"/>
        <v>43776</v>
      </c>
      <c r="W88" s="2">
        <f>(12*D88+12*H88+12*L88+(C88-36)*P88)/C88</f>
        <v>1042.2857142857142</v>
      </c>
      <c r="X88" s="2">
        <f>IF(D88="","",(F88*12+J88*12+N88*12+(C88-36)*R88)/C88)</f>
        <v>1042.2857142857142</v>
      </c>
      <c r="Y88" s="23"/>
      <c r="Z88" s="2">
        <v>931</v>
      </c>
      <c r="AA88" s="2">
        <f>IF(Z88="","",IF(Z88&lt;'VORSCHLAG DGB'!$B$2,'VORSCHLAG DGB'!$B$2-Z88,0))</f>
        <v>0</v>
      </c>
      <c r="AB88" s="2">
        <f t="shared" si="51"/>
        <v>931</v>
      </c>
      <c r="AC88" s="26"/>
      <c r="AD88" s="2">
        <v>985</v>
      </c>
      <c r="AE88" s="2">
        <f>IF(AD88="","",IF(AD88&lt;'VORSCHLAG DGB'!$B$3,'VORSCHLAG DGB'!$B$3-AD88,0))</f>
        <v>0</v>
      </c>
      <c r="AF88" s="2">
        <f t="shared" si="52"/>
        <v>985</v>
      </c>
      <c r="AG88" s="26"/>
      <c r="AH88" s="2">
        <v>1044</v>
      </c>
      <c r="AI88" s="2">
        <f>IF(AH88="","",IF(AH88&lt;'VORSCHLAG DGB'!$B$4,'VORSCHLAG DGB'!$B$4-AH88,0))</f>
        <v>0</v>
      </c>
      <c r="AJ88" s="2">
        <f t="shared" si="53"/>
        <v>1044</v>
      </c>
      <c r="AK88" s="26"/>
      <c r="AL88" s="2">
        <v>1097</v>
      </c>
      <c r="AM88" s="2">
        <f>IF(AL88="","",IF(AL88&lt;'VORSCHLAG DGB'!$B$5,'VORSCHLAG DGB'!$B$5-AL88,0))</f>
        <v>0</v>
      </c>
      <c r="AN88" s="2">
        <f t="shared" si="54"/>
        <v>1097</v>
      </c>
      <c r="AO88" s="26"/>
      <c r="AP88" s="2">
        <f t="shared" si="55"/>
        <v>42102</v>
      </c>
      <c r="AQ88" s="2" t="str">
        <f t="shared" si="56"/>
        <v/>
      </c>
      <c r="AR88" s="2">
        <f t="shared" si="57"/>
        <v>42102</v>
      </c>
      <c r="AS88" s="2"/>
      <c r="AT88" s="2">
        <f>IF(Z88="","",(Z88*12+AD88*12+AH88*12+(C88-36)*AL88)/C88)</f>
        <v>1002.4285714285714</v>
      </c>
      <c r="AU88" s="2">
        <f>IF(Z88="","",(12*AB88+12*AF88+12*AJ88+(C88-36)*AN88)/C88)</f>
        <v>1002.4285714285714</v>
      </c>
    </row>
    <row r="89" spans="1:47" x14ac:dyDescent="0.25">
      <c r="A89" t="s">
        <v>76</v>
      </c>
      <c r="B89" s="42" t="s">
        <v>246</v>
      </c>
      <c r="C89" s="3">
        <v>36</v>
      </c>
      <c r="D89" s="2">
        <v>906</v>
      </c>
      <c r="E89" s="14">
        <f>IF(D89="","",IF(D89&lt;'VORSCHLAG DGB'!$B$2,'VORSCHLAG DGB'!B$2-D89,0))</f>
        <v>0</v>
      </c>
      <c r="F89" s="14">
        <f t="shared" si="44"/>
        <v>906</v>
      </c>
      <c r="G89" s="17"/>
      <c r="H89" s="14">
        <v>970</v>
      </c>
      <c r="I89" s="14">
        <f>IF(H89="","",IF(H89&lt;'VORSCHLAG DGB'!$B$3,'VORSCHLAG DGB'!$B$3-H89,0))</f>
        <v>0</v>
      </c>
      <c r="J89" s="14">
        <f t="shared" si="45"/>
        <v>970</v>
      </c>
      <c r="K89" s="17"/>
      <c r="L89" s="14">
        <v>1053</v>
      </c>
      <c r="M89" s="14">
        <f>IF(L89="","",IF(L89&lt;'VORSCHLAG DGB'!$B$4,'VORSCHLAG DGB'!$B$4-L89,0))</f>
        <v>0</v>
      </c>
      <c r="N89" s="14">
        <f t="shared" si="46"/>
        <v>1053</v>
      </c>
      <c r="O89" s="17"/>
      <c r="P89" s="14"/>
      <c r="Q89" s="14" t="str">
        <f>IF(P89="","",IF(P89="","",IF(P89&lt;'VORSCHLAG DGB'!$B$5,'VORSCHLAG DGB'!$B$5-P89,0)))</f>
        <v/>
      </c>
      <c r="R89" s="14" t="str">
        <f t="shared" si="47"/>
        <v/>
      </c>
      <c r="S89" s="17"/>
      <c r="T89" s="2">
        <f t="shared" si="48"/>
        <v>35148</v>
      </c>
      <c r="U89" s="2" t="str">
        <f t="shared" si="49"/>
        <v/>
      </c>
      <c r="V89" s="2">
        <f t="shared" si="50"/>
        <v>35148</v>
      </c>
      <c r="W89" s="2">
        <f>(D89*12+H89*12+L89*12)/36</f>
        <v>976.33333333333337</v>
      </c>
      <c r="X89" s="2">
        <f>(F89*12+J89*12+N89*12)/$C89</f>
        <v>976.33333333333337</v>
      </c>
      <c r="Y89" s="23"/>
      <c r="Z89" s="2">
        <v>833</v>
      </c>
      <c r="AA89" s="2">
        <f>IF(Z89="","",IF(Z89&lt;'VORSCHLAG DGB'!$B$2,'VORSCHLAG DGB'!$B$2-Z89,0))</f>
        <v>0</v>
      </c>
      <c r="AB89" s="2">
        <f t="shared" si="51"/>
        <v>833</v>
      </c>
      <c r="AC89" s="26"/>
      <c r="AD89" s="2">
        <v>897</v>
      </c>
      <c r="AE89" s="2">
        <f>IF(AD89="","",IF(AD89&lt;'VORSCHLAG DGB'!$B$3,'VORSCHLAG DGB'!$B$3-AD89,0))</f>
        <v>0</v>
      </c>
      <c r="AF89" s="2">
        <f t="shared" si="52"/>
        <v>897</v>
      </c>
      <c r="AG89" s="26"/>
      <c r="AH89" s="2">
        <v>977</v>
      </c>
      <c r="AI89" s="2">
        <f>IF(AH89="","",IF(AH89&lt;'VORSCHLAG DGB'!$B$4,'VORSCHLAG DGB'!$B$4-AH89,0))</f>
        <v>0</v>
      </c>
      <c r="AJ89" s="2">
        <f t="shared" si="53"/>
        <v>977</v>
      </c>
      <c r="AK89" s="26"/>
      <c r="AL89" s="2"/>
      <c r="AM89" s="2" t="str">
        <f>IF(AL89="","",IF(AL89&lt;'VORSCHLAG DGB'!$B$5,'VORSCHLAG DGB'!$B$5-AL89,0))</f>
        <v/>
      </c>
      <c r="AN89" s="2" t="str">
        <f t="shared" si="54"/>
        <v/>
      </c>
      <c r="AO89" s="26"/>
      <c r="AP89" s="2">
        <f t="shared" si="55"/>
        <v>32484</v>
      </c>
      <c r="AQ89" s="2" t="str">
        <f t="shared" si="56"/>
        <v/>
      </c>
      <c r="AR89" s="2">
        <f t="shared" si="57"/>
        <v>32484</v>
      </c>
      <c r="AS89" s="2"/>
      <c r="AT89" s="2">
        <f>IF(Z89="","",(Z89*12+AD89*12+AH89*12)/C89)</f>
        <v>902.33333333333337</v>
      </c>
      <c r="AU89" s="2">
        <f>IF(Z89="","",(AB89*12+AF89*12+AJ89*12)/$C89)</f>
        <v>902.33333333333337</v>
      </c>
    </row>
    <row r="90" spans="1:47" x14ac:dyDescent="0.25">
      <c r="A90" t="s">
        <v>77</v>
      </c>
      <c r="B90" s="42" t="s">
        <v>246</v>
      </c>
      <c r="C90" s="3">
        <v>36</v>
      </c>
      <c r="D90" s="2">
        <v>972</v>
      </c>
      <c r="E90" s="14">
        <f>IF(D90="","",IF(D90&lt;'VORSCHLAG DGB'!$B$2,'VORSCHLAG DGB'!B$2-D90,0))</f>
        <v>0</v>
      </c>
      <c r="F90" s="14">
        <f t="shared" si="44"/>
        <v>972</v>
      </c>
      <c r="G90" s="17"/>
      <c r="H90" s="14">
        <v>1025</v>
      </c>
      <c r="I90" s="14">
        <f>IF(H90="","",IF(H90&lt;'VORSCHLAG DGB'!$B$3,'VORSCHLAG DGB'!$B$3-H90,0))</f>
        <v>0</v>
      </c>
      <c r="J90" s="14">
        <f t="shared" si="45"/>
        <v>1025</v>
      </c>
      <c r="K90" s="17"/>
      <c r="L90" s="14">
        <v>1099</v>
      </c>
      <c r="M90" s="14">
        <f>IF(L90="","",IF(L90&lt;'VORSCHLAG DGB'!$B$4,'VORSCHLAG DGB'!$B$4-L90,0))</f>
        <v>0</v>
      </c>
      <c r="N90" s="14">
        <f t="shared" si="46"/>
        <v>1099</v>
      </c>
      <c r="O90" s="17"/>
      <c r="P90" s="14"/>
      <c r="Q90" s="14" t="str">
        <f>IF(P90="","",IF(P90="","",IF(P90&lt;'VORSCHLAG DGB'!$B$5,'VORSCHLAG DGB'!$B$5-P90,0)))</f>
        <v/>
      </c>
      <c r="R90" s="14" t="str">
        <f t="shared" si="47"/>
        <v/>
      </c>
      <c r="S90" s="17"/>
      <c r="T90" s="2">
        <f t="shared" si="48"/>
        <v>37152</v>
      </c>
      <c r="U90" s="2" t="str">
        <f t="shared" si="49"/>
        <v/>
      </c>
      <c r="V90" s="2">
        <f t="shared" si="50"/>
        <v>37152</v>
      </c>
      <c r="W90" s="2">
        <f>(D90*12+H90*12+L90*12)/36</f>
        <v>1032</v>
      </c>
      <c r="X90" s="2">
        <f>(F90*12+J90*12+N90*12)/$C90</f>
        <v>1032</v>
      </c>
      <c r="Y90" s="23"/>
      <c r="Z90" s="2">
        <v>952</v>
      </c>
      <c r="AA90" s="2">
        <f>IF(Z90="","",IF(Z90&lt;'VORSCHLAG DGB'!$B$2,'VORSCHLAG DGB'!$B$2-Z90,0))</f>
        <v>0</v>
      </c>
      <c r="AB90" s="2">
        <f t="shared" si="51"/>
        <v>952</v>
      </c>
      <c r="AC90" s="26"/>
      <c r="AD90" s="2">
        <v>1006</v>
      </c>
      <c r="AE90" s="2">
        <f>IF(AD90="","",IF(AD90&lt;'VORSCHLAG DGB'!$B$3,'VORSCHLAG DGB'!$B$3-AD90,0))</f>
        <v>0</v>
      </c>
      <c r="AF90" s="2">
        <f t="shared" si="52"/>
        <v>1006</v>
      </c>
      <c r="AG90" s="26"/>
      <c r="AH90" s="2">
        <v>1064</v>
      </c>
      <c r="AI90" s="2">
        <f>IF(AH90="","",IF(AH90&lt;'VORSCHLAG DGB'!$B$4,'VORSCHLAG DGB'!$B$4-AH90,0))</f>
        <v>0</v>
      </c>
      <c r="AJ90" s="2">
        <f t="shared" si="53"/>
        <v>1064</v>
      </c>
      <c r="AK90" s="26"/>
      <c r="AL90" s="2"/>
      <c r="AM90" s="2" t="str">
        <f>IF(AL90="","",IF(AL90&lt;'VORSCHLAG DGB'!$B$5,'VORSCHLAG DGB'!$B$5-AL90,0))</f>
        <v/>
      </c>
      <c r="AN90" s="2" t="str">
        <f t="shared" si="54"/>
        <v/>
      </c>
      <c r="AO90" s="26"/>
      <c r="AP90" s="2">
        <f t="shared" si="55"/>
        <v>36264</v>
      </c>
      <c r="AQ90" s="2" t="str">
        <f t="shared" si="56"/>
        <v/>
      </c>
      <c r="AR90" s="2">
        <f t="shared" si="57"/>
        <v>36264</v>
      </c>
      <c r="AS90" s="2"/>
      <c r="AT90" s="2">
        <f>IF(Z90="","",(Z90*12+AD90*12+AH90*12)/C90)</f>
        <v>1007.3333333333334</v>
      </c>
      <c r="AU90" s="2">
        <f>IF(Z90="","",(AB90*12+AF90*12+AJ90*12)/$C90)</f>
        <v>1007.3333333333334</v>
      </c>
    </row>
    <row r="91" spans="1:47" x14ac:dyDescent="0.25">
      <c r="A91" t="s">
        <v>78</v>
      </c>
      <c r="B91" s="42" t="s">
        <v>246</v>
      </c>
      <c r="C91" s="3">
        <v>36</v>
      </c>
      <c r="D91" s="2">
        <v>972</v>
      </c>
      <c r="E91" s="14">
        <f>IF(D91="","",IF(D91&lt;'VORSCHLAG DGB'!$B$2,'VORSCHLAG DGB'!B$2-D91,0))</f>
        <v>0</v>
      </c>
      <c r="F91" s="14">
        <f t="shared" si="44"/>
        <v>972</v>
      </c>
      <c r="G91" s="17"/>
      <c r="H91" s="14">
        <v>1025</v>
      </c>
      <c r="I91" s="14">
        <f>IF(H91="","",IF(H91&lt;'VORSCHLAG DGB'!$B$3,'VORSCHLAG DGB'!$B$3-H91,0))</f>
        <v>0</v>
      </c>
      <c r="J91" s="14">
        <f t="shared" si="45"/>
        <v>1025</v>
      </c>
      <c r="K91" s="17"/>
      <c r="L91" s="14">
        <v>1099</v>
      </c>
      <c r="M91" s="14">
        <f>IF(L91="","",IF(L91&lt;'VORSCHLAG DGB'!$B$4,'VORSCHLAG DGB'!$B$4-L91,0))</f>
        <v>0</v>
      </c>
      <c r="N91" s="14">
        <f t="shared" si="46"/>
        <v>1099</v>
      </c>
      <c r="O91" s="17"/>
      <c r="P91" s="14"/>
      <c r="Q91" s="14" t="str">
        <f>IF(P91="","",IF(P91="","",IF(P91&lt;'VORSCHLAG DGB'!$B$5,'VORSCHLAG DGB'!$B$5-P91,0)))</f>
        <v/>
      </c>
      <c r="R91" s="14" t="str">
        <f t="shared" si="47"/>
        <v/>
      </c>
      <c r="S91" s="17"/>
      <c r="T91" s="2">
        <f t="shared" si="48"/>
        <v>37152</v>
      </c>
      <c r="U91" s="2" t="str">
        <f t="shared" si="49"/>
        <v/>
      </c>
      <c r="V91" s="2">
        <f t="shared" si="50"/>
        <v>37152</v>
      </c>
      <c r="W91" s="2">
        <f>(D91*12+H91*12+L91*12)/36</f>
        <v>1032</v>
      </c>
      <c r="X91" s="2">
        <f>(F91*12+J91*12+N91*12)/$C91</f>
        <v>1032</v>
      </c>
      <c r="Y91" s="23"/>
      <c r="Z91" s="2">
        <v>952</v>
      </c>
      <c r="AA91" s="2">
        <f>IF(Z91="","",IF(Z91&lt;'VORSCHLAG DGB'!$B$2,'VORSCHLAG DGB'!$B$2-Z91,0))</f>
        <v>0</v>
      </c>
      <c r="AB91" s="2">
        <f t="shared" si="51"/>
        <v>952</v>
      </c>
      <c r="AC91" s="26"/>
      <c r="AD91" s="2">
        <v>1006</v>
      </c>
      <c r="AE91" s="2">
        <f>IF(AD91="","",IF(AD91&lt;'VORSCHLAG DGB'!$B$3,'VORSCHLAG DGB'!$B$3-AD91,0))</f>
        <v>0</v>
      </c>
      <c r="AF91" s="2">
        <f t="shared" si="52"/>
        <v>1006</v>
      </c>
      <c r="AG91" s="26"/>
      <c r="AH91" s="2">
        <v>1064</v>
      </c>
      <c r="AI91" s="2">
        <f>IF(AH91="","",IF(AH91&lt;'VORSCHLAG DGB'!$B$4,'VORSCHLAG DGB'!$B$4-AH91,0))</f>
        <v>0</v>
      </c>
      <c r="AJ91" s="2">
        <f t="shared" si="53"/>
        <v>1064</v>
      </c>
      <c r="AK91" s="26"/>
      <c r="AL91" s="2"/>
      <c r="AM91" s="2" t="str">
        <f>IF(AL91="","",IF(AL91&lt;'VORSCHLAG DGB'!$B$5,'VORSCHLAG DGB'!$B$5-AL91,0))</f>
        <v/>
      </c>
      <c r="AN91" s="2" t="str">
        <f t="shared" si="54"/>
        <v/>
      </c>
      <c r="AO91" s="26"/>
      <c r="AP91" s="2">
        <f t="shared" si="55"/>
        <v>36264</v>
      </c>
      <c r="AQ91" s="2" t="str">
        <f t="shared" si="56"/>
        <v/>
      </c>
      <c r="AR91" s="2">
        <f t="shared" si="57"/>
        <v>36264</v>
      </c>
      <c r="AS91" s="2"/>
      <c r="AT91" s="2">
        <f>IF(Z91="","",(Z91*12+AD91*12+AH91*12)/C91)</f>
        <v>1007.3333333333334</v>
      </c>
      <c r="AU91" s="2">
        <f>IF(Z91="","",(AB91*12+AF91*12+AJ91*12)/$C91)</f>
        <v>1007.3333333333334</v>
      </c>
    </row>
    <row r="92" spans="1:47" x14ac:dyDescent="0.25">
      <c r="A92" t="s">
        <v>79</v>
      </c>
      <c r="B92" s="42" t="s">
        <v>247</v>
      </c>
      <c r="C92" s="3">
        <v>42</v>
      </c>
      <c r="D92" s="2">
        <v>656</v>
      </c>
      <c r="E92" s="14">
        <f>IF(D92="","",IF(D92&lt;'VORSCHLAG DGB'!$B$2,'VORSCHLAG DGB'!B$2-D92,0))</f>
        <v>0</v>
      </c>
      <c r="F92" s="14">
        <f t="shared" si="44"/>
        <v>656</v>
      </c>
      <c r="G92" s="17"/>
      <c r="H92" s="14">
        <v>705</v>
      </c>
      <c r="I92" s="14">
        <f>IF(H92="","",IF(H92&lt;'VORSCHLAG DGB'!$B$3,'VORSCHLAG DGB'!$B$3-H92,0))</f>
        <v>0</v>
      </c>
      <c r="J92" s="14">
        <f t="shared" si="45"/>
        <v>705</v>
      </c>
      <c r="K92" s="17"/>
      <c r="L92" s="14">
        <v>776</v>
      </c>
      <c r="M92" s="14">
        <f>IF(L92="","",IF(L92&lt;'VORSCHLAG DGB'!$B$4,'VORSCHLAG DGB'!$B$4-L92,0))</f>
        <v>0</v>
      </c>
      <c r="N92" s="14">
        <f t="shared" si="46"/>
        <v>776</v>
      </c>
      <c r="O92" s="17"/>
      <c r="P92" s="14">
        <v>844</v>
      </c>
      <c r="Q92" s="14">
        <f>IF(P92="","",IF(P92="","",IF(P92&lt;'VORSCHLAG DGB'!$B$5,'VORSCHLAG DGB'!$B$5-P92,0)))</f>
        <v>0</v>
      </c>
      <c r="R92" s="14">
        <f t="shared" si="47"/>
        <v>844</v>
      </c>
      <c r="S92" s="17"/>
      <c r="T92" s="2">
        <f t="shared" si="48"/>
        <v>30708</v>
      </c>
      <c r="U92" s="2" t="str">
        <f t="shared" si="49"/>
        <v/>
      </c>
      <c r="V92" s="2">
        <f t="shared" si="50"/>
        <v>30708</v>
      </c>
      <c r="W92" s="2">
        <f>(12*D92+12*H92+12*L92+(C92-36)*P92)/C92</f>
        <v>731.14285714285711</v>
      </c>
      <c r="X92" s="2">
        <f>IF(D92="","",(F92*12+J92*12+N92*12+(C92-36)*R92)/C92)</f>
        <v>731.14285714285711</v>
      </c>
      <c r="Y92" s="23"/>
      <c r="Z92" s="2">
        <v>610</v>
      </c>
      <c r="AA92" s="2">
        <f>IF(Z92="","",IF(Z92&lt;'VORSCHLAG DGB'!$B$2,'VORSCHLAG DGB'!$B$2-Z92,0))</f>
        <v>25</v>
      </c>
      <c r="AB92" s="2">
        <f t="shared" si="51"/>
        <v>635</v>
      </c>
      <c r="AC92" s="26"/>
      <c r="AD92" s="2">
        <v>660</v>
      </c>
      <c r="AE92" s="2">
        <f>IF(AD92="","",IF(AD92&lt;'VORSCHLAG DGB'!$B$3,'VORSCHLAG DGB'!$B$3-AD92,0))</f>
        <v>36</v>
      </c>
      <c r="AF92" s="2">
        <f t="shared" si="52"/>
        <v>696</v>
      </c>
      <c r="AG92" s="26"/>
      <c r="AH92" s="2">
        <v>710</v>
      </c>
      <c r="AI92" s="2">
        <f>IF(AH92="","",IF(AH92&lt;'VORSCHLAG DGB'!$B$4,'VORSCHLAG DGB'!$B$4-AH92,0))</f>
        <v>58</v>
      </c>
      <c r="AJ92" s="2">
        <f t="shared" si="53"/>
        <v>768</v>
      </c>
      <c r="AK92" s="26"/>
      <c r="AL92" s="2">
        <v>760</v>
      </c>
      <c r="AM92" s="2">
        <f>IF(AL92="","",IF(AL92&lt;'VORSCHLAG DGB'!$B$5,'VORSCHLAG DGB'!$B$5-AL92,0))</f>
        <v>36</v>
      </c>
      <c r="AN92" s="2">
        <f t="shared" si="54"/>
        <v>796</v>
      </c>
      <c r="AO92" s="26"/>
      <c r="AP92" s="2">
        <f t="shared" si="55"/>
        <v>28320.000000000004</v>
      </c>
      <c r="AQ92" s="2">
        <f t="shared" si="56"/>
        <v>1643.9999999999964</v>
      </c>
      <c r="AR92" s="2">
        <f t="shared" si="57"/>
        <v>29964</v>
      </c>
      <c r="AS92" s="2"/>
      <c r="AT92" s="2">
        <f>IF(Z92="","",(Z92*12+AD92*12+AH92*12+(C92-36)*AL92)/C92)</f>
        <v>674.28571428571433</v>
      </c>
      <c r="AU92" s="2">
        <f>IF(Z92="","",(12*AB92+12*AF92+12*AJ92+(C92-36)*AN92)/C92)</f>
        <v>713.42857142857144</v>
      </c>
    </row>
    <row r="93" spans="1:47" x14ac:dyDescent="0.25">
      <c r="A93" t="s">
        <v>80</v>
      </c>
      <c r="B93" s="42" t="s">
        <v>248</v>
      </c>
      <c r="C93" s="3">
        <v>36</v>
      </c>
      <c r="D93" s="2">
        <v>902</v>
      </c>
      <c r="E93" s="14">
        <f>IF(D93="","",IF(D93&lt;'VORSCHLAG DGB'!$B$2,'VORSCHLAG DGB'!B$2-D93,0))</f>
        <v>0</v>
      </c>
      <c r="F93" s="14">
        <f t="shared" si="44"/>
        <v>902</v>
      </c>
      <c r="G93" s="17"/>
      <c r="H93" s="14">
        <v>956</v>
      </c>
      <c r="I93" s="14">
        <f>IF(H93="","",IF(H93&lt;'VORSCHLAG DGB'!$B$3,'VORSCHLAG DGB'!$B$3-H93,0))</f>
        <v>0</v>
      </c>
      <c r="J93" s="14">
        <f t="shared" si="45"/>
        <v>956</v>
      </c>
      <c r="K93" s="17"/>
      <c r="L93" s="14">
        <v>1006</v>
      </c>
      <c r="M93" s="14">
        <f>IF(L93="","",IF(L93&lt;'VORSCHLAG DGB'!$B$4,'VORSCHLAG DGB'!$B$4-L93,0))</f>
        <v>0</v>
      </c>
      <c r="N93" s="14">
        <f t="shared" si="46"/>
        <v>1006</v>
      </c>
      <c r="O93" s="17"/>
      <c r="P93" s="14"/>
      <c r="Q93" s="14" t="str">
        <f>IF(P93="","",IF(P93="","",IF(P93&lt;'VORSCHLAG DGB'!$B$5,'VORSCHLAG DGB'!$B$5-P93,0)))</f>
        <v/>
      </c>
      <c r="R93" s="14" t="str">
        <f t="shared" si="47"/>
        <v/>
      </c>
      <c r="S93" s="17"/>
      <c r="T93" s="2">
        <f t="shared" si="48"/>
        <v>34368</v>
      </c>
      <c r="U93" s="2" t="str">
        <f t="shared" si="49"/>
        <v/>
      </c>
      <c r="V93" s="2">
        <f t="shared" si="50"/>
        <v>34368</v>
      </c>
      <c r="W93" s="2">
        <f t="shared" ref="W93:W104" si="58">(D93*12+H93*12+L93*12)/36</f>
        <v>954.66666666666663</v>
      </c>
      <c r="X93" s="2">
        <f t="shared" ref="X93:X104" si="59">(F93*12+J93*12+N93*12)/$C93</f>
        <v>954.66666666666663</v>
      </c>
      <c r="Y93" s="23"/>
      <c r="Z93" s="2">
        <v>902</v>
      </c>
      <c r="AA93" s="2">
        <f>IF(Z93="","",IF(Z93&lt;'VORSCHLAG DGB'!$B$2,'VORSCHLAG DGB'!$B$2-Z93,0))</f>
        <v>0</v>
      </c>
      <c r="AB93" s="2">
        <f t="shared" si="51"/>
        <v>902</v>
      </c>
      <c r="AC93" s="26"/>
      <c r="AD93" s="2">
        <v>956</v>
      </c>
      <c r="AE93" s="2">
        <f>IF(AD93="","",IF(AD93&lt;'VORSCHLAG DGB'!$B$3,'VORSCHLAG DGB'!$B$3-AD93,0))</f>
        <v>0</v>
      </c>
      <c r="AF93" s="2">
        <f t="shared" si="52"/>
        <v>956</v>
      </c>
      <c r="AG93" s="26"/>
      <c r="AH93" s="2">
        <v>1006</v>
      </c>
      <c r="AI93" s="2">
        <f>IF(AH93="","",IF(AH93&lt;'VORSCHLAG DGB'!$B$4,'VORSCHLAG DGB'!$B$4-AH93,0))</f>
        <v>0</v>
      </c>
      <c r="AJ93" s="2">
        <f t="shared" si="53"/>
        <v>1006</v>
      </c>
      <c r="AK93" s="26"/>
      <c r="AL93" s="2"/>
      <c r="AM93" s="2" t="str">
        <f>IF(AL93="","",IF(AL93&lt;'VORSCHLAG DGB'!$B$5,'VORSCHLAG DGB'!$B$5-AL93,0))</f>
        <v/>
      </c>
      <c r="AN93" s="2" t="str">
        <f t="shared" si="54"/>
        <v/>
      </c>
      <c r="AO93" s="26"/>
      <c r="AP93" s="2">
        <f t="shared" si="55"/>
        <v>34368</v>
      </c>
      <c r="AQ93" s="2" t="str">
        <f t="shared" si="56"/>
        <v/>
      </c>
      <c r="AR93" s="2">
        <f t="shared" si="57"/>
        <v>34368</v>
      </c>
      <c r="AS93" s="2"/>
      <c r="AT93" s="2">
        <f t="shared" ref="AT93:AT104" si="60">IF(Z93="","",(Z93*12+AD93*12+AH93*12)/C93)</f>
        <v>954.66666666666663</v>
      </c>
      <c r="AU93" s="2">
        <f t="shared" ref="AU93:AU104" si="61">IF(Z93="","",(AB93*12+AF93*12+AJ93*12)/$C93)</f>
        <v>954.66666666666663</v>
      </c>
    </row>
    <row r="94" spans="1:47" x14ac:dyDescent="0.25">
      <c r="A94" t="s">
        <v>81</v>
      </c>
      <c r="B94" s="42" t="s">
        <v>246</v>
      </c>
      <c r="C94" s="3">
        <v>36</v>
      </c>
      <c r="D94" s="2">
        <v>785</v>
      </c>
      <c r="E94" s="14">
        <f>IF(D94="","",IF(D94&lt;'VORSCHLAG DGB'!$B$2,'VORSCHLAG DGB'!B$2-D94,0))</f>
        <v>0</v>
      </c>
      <c r="F94" s="14">
        <f t="shared" si="44"/>
        <v>785</v>
      </c>
      <c r="G94" s="17"/>
      <c r="H94" s="14">
        <v>1135</v>
      </c>
      <c r="I94" s="14">
        <f>IF(H94="","",IF(H94&lt;'VORSCHLAG DGB'!$B$3,'VORSCHLAG DGB'!$B$3-H94,0))</f>
        <v>0</v>
      </c>
      <c r="J94" s="14">
        <f t="shared" si="45"/>
        <v>1135</v>
      </c>
      <c r="K94" s="17"/>
      <c r="L94" s="14">
        <v>1410</v>
      </c>
      <c r="M94" s="14">
        <f>IF(L94="","",IF(L94&lt;'VORSCHLAG DGB'!$B$4,'VORSCHLAG DGB'!$B$4-L94,0))</f>
        <v>0</v>
      </c>
      <c r="N94" s="14">
        <f t="shared" si="46"/>
        <v>1410</v>
      </c>
      <c r="O94" s="17"/>
      <c r="P94" s="14"/>
      <c r="Q94" s="14" t="str">
        <f>IF(P94="","",IF(P94="","",IF(P94&lt;'VORSCHLAG DGB'!$B$5,'VORSCHLAG DGB'!$B$5-P94,0)))</f>
        <v/>
      </c>
      <c r="R94" s="14" t="str">
        <f t="shared" si="47"/>
        <v/>
      </c>
      <c r="S94" s="17"/>
      <c r="T94" s="2">
        <f t="shared" si="48"/>
        <v>39960</v>
      </c>
      <c r="U94" s="2" t="str">
        <f t="shared" si="49"/>
        <v/>
      </c>
      <c r="V94" s="2">
        <f t="shared" si="50"/>
        <v>39960</v>
      </c>
      <c r="W94" s="2">
        <f t="shared" si="58"/>
        <v>1110</v>
      </c>
      <c r="X94" s="2">
        <f t="shared" si="59"/>
        <v>1110</v>
      </c>
      <c r="Y94" s="23"/>
      <c r="Z94" s="2">
        <v>705</v>
      </c>
      <c r="AA94" s="2">
        <f>IF(Z94="","",IF(Z94&lt;'VORSCHLAG DGB'!$B$2,'VORSCHLAG DGB'!$B$2-Z94,0))</f>
        <v>0</v>
      </c>
      <c r="AB94" s="2">
        <f t="shared" si="51"/>
        <v>705</v>
      </c>
      <c r="AC94" s="26"/>
      <c r="AD94" s="2">
        <v>910</v>
      </c>
      <c r="AE94" s="2">
        <f>IF(AD94="","",IF(AD94&lt;'VORSCHLAG DGB'!$B$3,'VORSCHLAG DGB'!$B$3-AD94,0))</f>
        <v>0</v>
      </c>
      <c r="AF94" s="2">
        <f t="shared" si="52"/>
        <v>910</v>
      </c>
      <c r="AG94" s="26"/>
      <c r="AH94" s="2">
        <v>1130</v>
      </c>
      <c r="AI94" s="2">
        <f>IF(AH94="","",IF(AH94&lt;'VORSCHLAG DGB'!$B$4,'VORSCHLAG DGB'!$B$4-AH94,0))</f>
        <v>0</v>
      </c>
      <c r="AJ94" s="2">
        <f t="shared" si="53"/>
        <v>1130</v>
      </c>
      <c r="AK94" s="26"/>
      <c r="AL94" s="2"/>
      <c r="AM94" s="2" t="str">
        <f>IF(AL94="","",IF(AL94&lt;'VORSCHLAG DGB'!$B$5,'VORSCHLAG DGB'!$B$5-AL94,0))</f>
        <v/>
      </c>
      <c r="AN94" s="2" t="str">
        <f t="shared" si="54"/>
        <v/>
      </c>
      <c r="AO94" s="26"/>
      <c r="AP94" s="2">
        <f t="shared" si="55"/>
        <v>32940</v>
      </c>
      <c r="AQ94" s="2" t="str">
        <f t="shared" si="56"/>
        <v/>
      </c>
      <c r="AR94" s="2">
        <f t="shared" si="57"/>
        <v>32940</v>
      </c>
      <c r="AS94" s="2"/>
      <c r="AT94" s="2">
        <f t="shared" si="60"/>
        <v>915</v>
      </c>
      <c r="AU94" s="2">
        <f t="shared" si="61"/>
        <v>915</v>
      </c>
    </row>
    <row r="95" spans="1:47" x14ac:dyDescent="0.25">
      <c r="A95" t="s">
        <v>82</v>
      </c>
      <c r="B95" s="42" t="s">
        <v>248</v>
      </c>
      <c r="C95" s="3">
        <v>36</v>
      </c>
      <c r="D95" s="2">
        <v>910</v>
      </c>
      <c r="E95" s="14">
        <f>IF(D95="","",IF(D95&lt;'VORSCHLAG DGB'!$B$2,'VORSCHLAG DGB'!B$2-D95,0))</f>
        <v>0</v>
      </c>
      <c r="F95" s="14">
        <f t="shared" si="44"/>
        <v>910</v>
      </c>
      <c r="G95" s="17"/>
      <c r="H95" s="14">
        <v>962</v>
      </c>
      <c r="I95" s="14">
        <f>IF(H95="","",IF(H95&lt;'VORSCHLAG DGB'!$B$3,'VORSCHLAG DGB'!$B$3-H95,0))</f>
        <v>0</v>
      </c>
      <c r="J95" s="14">
        <f t="shared" si="45"/>
        <v>962</v>
      </c>
      <c r="K95" s="17"/>
      <c r="L95" s="14">
        <v>1010</v>
      </c>
      <c r="M95" s="14">
        <f>IF(L95="","",IF(L95&lt;'VORSCHLAG DGB'!$B$4,'VORSCHLAG DGB'!$B$4-L95,0))</f>
        <v>0</v>
      </c>
      <c r="N95" s="14">
        <f t="shared" si="46"/>
        <v>1010</v>
      </c>
      <c r="O95" s="17"/>
      <c r="P95" s="14"/>
      <c r="Q95" s="14" t="str">
        <f>IF(P95="","",IF(P95="","",IF(P95&lt;'VORSCHLAG DGB'!$B$5,'VORSCHLAG DGB'!$B$5-P95,0)))</f>
        <v/>
      </c>
      <c r="R95" s="14" t="str">
        <f t="shared" si="47"/>
        <v/>
      </c>
      <c r="S95" s="17"/>
      <c r="T95" s="2">
        <f t="shared" si="48"/>
        <v>34584</v>
      </c>
      <c r="U95" s="2" t="str">
        <f t="shared" si="49"/>
        <v/>
      </c>
      <c r="V95" s="2">
        <f t="shared" si="50"/>
        <v>34584</v>
      </c>
      <c r="W95" s="2">
        <f t="shared" si="58"/>
        <v>960.66666666666663</v>
      </c>
      <c r="X95" s="2">
        <f t="shared" si="59"/>
        <v>960.66666666666663</v>
      </c>
      <c r="Y95" s="23"/>
      <c r="Z95" s="2">
        <v>910</v>
      </c>
      <c r="AA95" s="2">
        <f>IF(Z95="","",IF(Z95&lt;'VORSCHLAG DGB'!$B$2,'VORSCHLAG DGB'!$B$2-Z95,0))</f>
        <v>0</v>
      </c>
      <c r="AB95" s="2">
        <f t="shared" si="51"/>
        <v>910</v>
      </c>
      <c r="AC95" s="26"/>
      <c r="AD95" s="2">
        <v>962</v>
      </c>
      <c r="AE95" s="2">
        <f>IF(AD95="","",IF(AD95&lt;'VORSCHLAG DGB'!$B$3,'VORSCHLAG DGB'!$B$3-AD95,0))</f>
        <v>0</v>
      </c>
      <c r="AF95" s="2">
        <f t="shared" si="52"/>
        <v>962</v>
      </c>
      <c r="AG95" s="26"/>
      <c r="AH95" s="2">
        <v>1010</v>
      </c>
      <c r="AI95" s="2">
        <f>IF(AH95="","",IF(AH95&lt;'VORSCHLAG DGB'!$B$4,'VORSCHLAG DGB'!$B$4-AH95,0))</f>
        <v>0</v>
      </c>
      <c r="AJ95" s="2">
        <f t="shared" si="53"/>
        <v>1010</v>
      </c>
      <c r="AK95" s="26"/>
      <c r="AL95" s="2"/>
      <c r="AM95" s="2" t="str">
        <f>IF(AL95="","",IF(AL95&lt;'VORSCHLAG DGB'!$B$5,'VORSCHLAG DGB'!$B$5-AL95,0))</f>
        <v/>
      </c>
      <c r="AN95" s="2" t="str">
        <f t="shared" si="54"/>
        <v/>
      </c>
      <c r="AO95" s="26"/>
      <c r="AP95" s="2">
        <f t="shared" si="55"/>
        <v>34584</v>
      </c>
      <c r="AQ95" s="2" t="str">
        <f t="shared" si="56"/>
        <v/>
      </c>
      <c r="AR95" s="2">
        <f t="shared" si="57"/>
        <v>34584</v>
      </c>
      <c r="AS95" s="2"/>
      <c r="AT95" s="2">
        <f t="shared" si="60"/>
        <v>960.66666666666663</v>
      </c>
      <c r="AU95" s="2">
        <f t="shared" si="61"/>
        <v>960.66666666666663</v>
      </c>
    </row>
    <row r="96" spans="1:47" x14ac:dyDescent="0.25">
      <c r="A96" t="s">
        <v>83</v>
      </c>
      <c r="B96" s="42" t="s">
        <v>247</v>
      </c>
      <c r="C96" s="3">
        <v>36</v>
      </c>
      <c r="D96" s="2">
        <v>676</v>
      </c>
      <c r="E96" s="14">
        <f>IF(D96="","",IF(D96&lt;'VORSCHLAG DGB'!$B$2,'VORSCHLAG DGB'!B$2-D96,0))</f>
        <v>0</v>
      </c>
      <c r="F96" s="14">
        <f t="shared" si="44"/>
        <v>676</v>
      </c>
      <c r="G96" s="17"/>
      <c r="H96" s="14">
        <v>755</v>
      </c>
      <c r="I96" s="14">
        <f>IF(H96="","",IF(H96&lt;'VORSCHLAG DGB'!$B$3,'VORSCHLAG DGB'!$B$3-H96,0))</f>
        <v>0</v>
      </c>
      <c r="J96" s="14">
        <f t="shared" si="45"/>
        <v>755</v>
      </c>
      <c r="K96" s="17"/>
      <c r="L96" s="14">
        <v>869</v>
      </c>
      <c r="M96" s="14">
        <f>IF(L96="","",IF(L96&lt;'VORSCHLAG DGB'!$B$4,'VORSCHLAG DGB'!$B$4-L96,0))</f>
        <v>0</v>
      </c>
      <c r="N96" s="14">
        <f t="shared" si="46"/>
        <v>869</v>
      </c>
      <c r="O96" s="17"/>
      <c r="P96" s="14"/>
      <c r="Q96" s="14" t="str">
        <f>IF(P96="","",IF(P96="","",IF(P96&lt;'VORSCHLAG DGB'!$B$5,'VORSCHLAG DGB'!$B$5-P96,0)))</f>
        <v/>
      </c>
      <c r="R96" s="14" t="str">
        <f t="shared" si="47"/>
        <v/>
      </c>
      <c r="S96" s="17"/>
      <c r="T96" s="2">
        <f t="shared" si="48"/>
        <v>27600</v>
      </c>
      <c r="U96" s="2" t="str">
        <f t="shared" si="49"/>
        <v/>
      </c>
      <c r="V96" s="2">
        <f t="shared" si="50"/>
        <v>27600</v>
      </c>
      <c r="W96" s="2">
        <f t="shared" si="58"/>
        <v>766.66666666666663</v>
      </c>
      <c r="X96" s="2">
        <f t="shared" si="59"/>
        <v>766.66666666666663</v>
      </c>
      <c r="Y96" s="23"/>
      <c r="Z96" s="2">
        <v>628</v>
      </c>
      <c r="AA96" s="2">
        <f>IF(Z96="","",IF(Z96&lt;'VORSCHLAG DGB'!$B$2,'VORSCHLAG DGB'!$B$2-Z96,0))</f>
        <v>7</v>
      </c>
      <c r="AB96" s="2">
        <f t="shared" si="51"/>
        <v>635</v>
      </c>
      <c r="AC96" s="26"/>
      <c r="AD96" s="2">
        <v>706</v>
      </c>
      <c r="AE96" s="2">
        <f>IF(AD96="","",IF(AD96&lt;'VORSCHLAG DGB'!$B$3,'VORSCHLAG DGB'!$B$3-AD96,0))</f>
        <v>0</v>
      </c>
      <c r="AF96" s="2">
        <f t="shared" si="52"/>
        <v>706</v>
      </c>
      <c r="AG96" s="26"/>
      <c r="AH96" s="2">
        <v>827</v>
      </c>
      <c r="AI96" s="2">
        <f>IF(AH96="","",IF(AH96&lt;'VORSCHLAG DGB'!$B$4,'VORSCHLAG DGB'!$B$4-AH96,0))</f>
        <v>0</v>
      </c>
      <c r="AJ96" s="2">
        <f t="shared" si="53"/>
        <v>827</v>
      </c>
      <c r="AK96" s="26"/>
      <c r="AL96" s="2"/>
      <c r="AM96" s="2" t="str">
        <f>IF(AL96="","",IF(AL96&lt;'VORSCHLAG DGB'!$B$5,'VORSCHLAG DGB'!$B$5-AL96,0))</f>
        <v/>
      </c>
      <c r="AN96" s="2" t="str">
        <f t="shared" si="54"/>
        <v/>
      </c>
      <c r="AO96" s="26"/>
      <c r="AP96" s="2">
        <f t="shared" si="55"/>
        <v>25932</v>
      </c>
      <c r="AQ96" s="2">
        <f t="shared" si="56"/>
        <v>84</v>
      </c>
      <c r="AR96" s="2">
        <f t="shared" si="57"/>
        <v>26016</v>
      </c>
      <c r="AS96" s="2"/>
      <c r="AT96" s="2">
        <f t="shared" si="60"/>
        <v>720.33333333333337</v>
      </c>
      <c r="AU96" s="2">
        <f t="shared" si="61"/>
        <v>722.66666666666663</v>
      </c>
    </row>
    <row r="97" spans="1:47" x14ac:dyDescent="0.25">
      <c r="A97" t="s">
        <v>83</v>
      </c>
      <c r="B97" s="42" t="s">
        <v>246</v>
      </c>
      <c r="C97" s="3">
        <v>36</v>
      </c>
      <c r="D97" s="2">
        <v>897</v>
      </c>
      <c r="E97" s="14">
        <f>IF(D97="","",IF(D97&lt;'VORSCHLAG DGB'!$B$2,'VORSCHLAG DGB'!B$2-D97,0))</f>
        <v>0</v>
      </c>
      <c r="F97" s="14">
        <f t="shared" si="44"/>
        <v>897</v>
      </c>
      <c r="G97" s="17"/>
      <c r="H97" s="14">
        <v>965</v>
      </c>
      <c r="I97" s="14">
        <f>IF(H97="","",IF(H97&lt;'VORSCHLAG DGB'!$B$3,'VORSCHLAG DGB'!$B$3-H97,0))</f>
        <v>0</v>
      </c>
      <c r="J97" s="14">
        <f t="shared" si="45"/>
        <v>965</v>
      </c>
      <c r="K97" s="17"/>
      <c r="L97" s="14">
        <v>1053</v>
      </c>
      <c r="M97" s="14">
        <f>IF(L97="","",IF(L97&lt;'VORSCHLAG DGB'!$B$4,'VORSCHLAG DGB'!$B$4-L97,0))</f>
        <v>0</v>
      </c>
      <c r="N97" s="14">
        <f t="shared" si="46"/>
        <v>1053</v>
      </c>
      <c r="O97" s="17"/>
      <c r="P97" s="14"/>
      <c r="Q97" s="14" t="str">
        <f>IF(P97="","",IF(P97="","",IF(P97&lt;'VORSCHLAG DGB'!$B$5,'VORSCHLAG DGB'!$B$5-P97,0)))</f>
        <v/>
      </c>
      <c r="R97" s="14" t="str">
        <f t="shared" si="47"/>
        <v/>
      </c>
      <c r="S97" s="17"/>
      <c r="T97" s="2">
        <f t="shared" si="48"/>
        <v>34980</v>
      </c>
      <c r="U97" s="2" t="str">
        <f t="shared" si="49"/>
        <v/>
      </c>
      <c r="V97" s="2">
        <f t="shared" si="50"/>
        <v>34980</v>
      </c>
      <c r="W97" s="2">
        <f t="shared" si="58"/>
        <v>971.66666666666663</v>
      </c>
      <c r="X97" s="2">
        <f t="shared" si="59"/>
        <v>971.66666666666663</v>
      </c>
      <c r="Y97" s="23"/>
      <c r="Z97" s="2">
        <v>822</v>
      </c>
      <c r="AA97" s="2">
        <f>IF(Z97="","",IF(Z97&lt;'VORSCHLAG DGB'!$B$2,'VORSCHLAG DGB'!$B$2-Z97,0))</f>
        <v>0</v>
      </c>
      <c r="AB97" s="2">
        <f t="shared" si="51"/>
        <v>822</v>
      </c>
      <c r="AC97" s="26"/>
      <c r="AD97" s="2">
        <v>889</v>
      </c>
      <c r="AE97" s="2">
        <f>IF(AD97="","",IF(AD97&lt;'VORSCHLAG DGB'!$B$3,'VORSCHLAG DGB'!$B$3-AD97,0))</f>
        <v>0</v>
      </c>
      <c r="AF97" s="2">
        <f t="shared" si="52"/>
        <v>889</v>
      </c>
      <c r="AG97" s="26"/>
      <c r="AH97" s="2">
        <v>977</v>
      </c>
      <c r="AI97" s="2">
        <f>IF(AH97="","",IF(AH97&lt;'VORSCHLAG DGB'!$B$4,'VORSCHLAG DGB'!$B$4-AH97,0))</f>
        <v>0</v>
      </c>
      <c r="AJ97" s="2">
        <f t="shared" si="53"/>
        <v>977</v>
      </c>
      <c r="AK97" s="26"/>
      <c r="AL97" s="2"/>
      <c r="AM97" s="2" t="str">
        <f>IF(AL97="","",IF(AL97&lt;'VORSCHLAG DGB'!$B$5,'VORSCHLAG DGB'!$B$5-AL97,0))</f>
        <v/>
      </c>
      <c r="AN97" s="2" t="str">
        <f t="shared" si="54"/>
        <v/>
      </c>
      <c r="AO97" s="26"/>
      <c r="AP97" s="2">
        <f t="shared" si="55"/>
        <v>32256</v>
      </c>
      <c r="AQ97" s="2" t="str">
        <f t="shared" si="56"/>
        <v/>
      </c>
      <c r="AR97" s="2">
        <f t="shared" si="57"/>
        <v>32256</v>
      </c>
      <c r="AS97" s="2"/>
      <c r="AT97" s="2">
        <f t="shared" si="60"/>
        <v>896</v>
      </c>
      <c r="AU97" s="2">
        <f t="shared" si="61"/>
        <v>896</v>
      </c>
    </row>
    <row r="98" spans="1:47" x14ac:dyDescent="0.25">
      <c r="A98" t="s">
        <v>84</v>
      </c>
      <c r="B98" s="42" t="s">
        <v>246</v>
      </c>
      <c r="C98" s="3">
        <v>36</v>
      </c>
      <c r="D98" s="2">
        <v>767</v>
      </c>
      <c r="E98" s="14">
        <f>IF(D98="","",IF(D98&lt;'VORSCHLAG DGB'!$B$2,'VORSCHLAG DGB'!B$2-D98,0))</f>
        <v>0</v>
      </c>
      <c r="F98" s="14">
        <f t="shared" si="44"/>
        <v>767</v>
      </c>
      <c r="G98" s="17"/>
      <c r="H98" s="14">
        <v>837</v>
      </c>
      <c r="I98" s="14">
        <f>IF(H98="","",IF(H98&lt;'VORSCHLAG DGB'!$B$3,'VORSCHLAG DGB'!$B$3-H98,0))</f>
        <v>0</v>
      </c>
      <c r="J98" s="14">
        <f t="shared" si="45"/>
        <v>837</v>
      </c>
      <c r="K98" s="17"/>
      <c r="L98" s="14">
        <v>904</v>
      </c>
      <c r="M98" s="14">
        <f>IF(L98="","",IF(L98&lt;'VORSCHLAG DGB'!$B$4,'VORSCHLAG DGB'!$B$4-L98,0))</f>
        <v>0</v>
      </c>
      <c r="N98" s="14">
        <f t="shared" si="46"/>
        <v>904</v>
      </c>
      <c r="O98" s="17"/>
      <c r="P98" s="14"/>
      <c r="Q98" s="14" t="str">
        <f>IF(P98="","",IF(P98="","",IF(P98&lt;'VORSCHLAG DGB'!$B$5,'VORSCHLAG DGB'!$B$5-P98,0)))</f>
        <v/>
      </c>
      <c r="R98" s="14" t="str">
        <f t="shared" si="47"/>
        <v/>
      </c>
      <c r="S98" s="17"/>
      <c r="T98" s="2">
        <f t="shared" si="48"/>
        <v>30096</v>
      </c>
      <c r="U98" s="2" t="str">
        <f t="shared" si="49"/>
        <v/>
      </c>
      <c r="V98" s="2">
        <f t="shared" si="50"/>
        <v>30096</v>
      </c>
      <c r="W98" s="2">
        <f t="shared" si="58"/>
        <v>836</v>
      </c>
      <c r="X98" s="2">
        <f t="shared" si="59"/>
        <v>836</v>
      </c>
      <c r="Y98" s="23"/>
      <c r="Z98" s="2">
        <v>605</v>
      </c>
      <c r="AA98" s="2">
        <f>IF(Z98="","",IF(Z98&lt;'VORSCHLAG DGB'!$B$2,'VORSCHLAG DGB'!$B$2-Z98,0))</f>
        <v>30</v>
      </c>
      <c r="AB98" s="2">
        <f t="shared" si="51"/>
        <v>635</v>
      </c>
      <c r="AC98" s="26"/>
      <c r="AD98" s="2">
        <v>657</v>
      </c>
      <c r="AE98" s="2">
        <f>IF(AD98="","",IF(AD98&lt;'VORSCHLAG DGB'!$B$3,'VORSCHLAG DGB'!$B$3-AD98,0))</f>
        <v>39</v>
      </c>
      <c r="AF98" s="2">
        <f t="shared" si="52"/>
        <v>696</v>
      </c>
      <c r="AG98" s="26"/>
      <c r="AH98" s="2">
        <v>725</v>
      </c>
      <c r="AI98" s="2">
        <f>IF(AH98="","",IF(AH98&lt;'VORSCHLAG DGB'!$B$4,'VORSCHLAG DGB'!$B$4-AH98,0))</f>
        <v>43</v>
      </c>
      <c r="AJ98" s="2">
        <f t="shared" si="53"/>
        <v>768</v>
      </c>
      <c r="AK98" s="26"/>
      <c r="AL98" s="2"/>
      <c r="AM98" s="2" t="str">
        <f>IF(AL98="","",IF(AL98&lt;'VORSCHLAG DGB'!$B$5,'VORSCHLAG DGB'!$B$5-AL98,0))</f>
        <v/>
      </c>
      <c r="AN98" s="2" t="str">
        <f t="shared" si="54"/>
        <v/>
      </c>
      <c r="AO98" s="26"/>
      <c r="AP98" s="2">
        <f t="shared" si="55"/>
        <v>23844</v>
      </c>
      <c r="AQ98" s="2">
        <f t="shared" si="56"/>
        <v>1344</v>
      </c>
      <c r="AR98" s="2">
        <f t="shared" si="57"/>
        <v>25188</v>
      </c>
      <c r="AS98" s="2"/>
      <c r="AT98" s="2">
        <f t="shared" si="60"/>
        <v>662.33333333333337</v>
      </c>
      <c r="AU98" s="2">
        <f t="shared" si="61"/>
        <v>699.66666666666663</v>
      </c>
    </row>
    <row r="99" spans="1:47" x14ac:dyDescent="0.25">
      <c r="A99" t="s">
        <v>85</v>
      </c>
      <c r="B99" s="42" t="s">
        <v>246</v>
      </c>
      <c r="C99" s="3">
        <v>36</v>
      </c>
      <c r="D99" s="2">
        <v>717</v>
      </c>
      <c r="E99" s="14">
        <f>IF(D99="","",IF(D99&lt;'VORSCHLAG DGB'!$B$2,'VORSCHLAG DGB'!B$2-D99,0))</f>
        <v>0</v>
      </c>
      <c r="F99" s="14">
        <f t="shared" si="44"/>
        <v>717</v>
      </c>
      <c r="G99" s="17"/>
      <c r="H99" s="14">
        <v>828</v>
      </c>
      <c r="I99" s="14">
        <f>IF(H99="","",IF(H99&lt;'VORSCHLAG DGB'!$B$3,'VORSCHLAG DGB'!$B$3-H99,0))</f>
        <v>0</v>
      </c>
      <c r="J99" s="14">
        <f t="shared" si="45"/>
        <v>828</v>
      </c>
      <c r="K99" s="17"/>
      <c r="L99" s="14">
        <v>972</v>
      </c>
      <c r="M99" s="14">
        <f>IF(L99="","",IF(L99&lt;'VORSCHLAG DGB'!$B$4,'VORSCHLAG DGB'!$B$4-L99,0))</f>
        <v>0</v>
      </c>
      <c r="N99" s="14">
        <f t="shared" si="46"/>
        <v>972</v>
      </c>
      <c r="O99" s="17"/>
      <c r="P99" s="14"/>
      <c r="Q99" s="14" t="str">
        <f>IF(P99="","",IF(P99="","",IF(P99&lt;'VORSCHLAG DGB'!$B$5,'VORSCHLAG DGB'!$B$5-P99,0)))</f>
        <v/>
      </c>
      <c r="R99" s="14" t="str">
        <f t="shared" si="47"/>
        <v/>
      </c>
      <c r="S99" s="17"/>
      <c r="T99" s="2">
        <f t="shared" si="48"/>
        <v>30204</v>
      </c>
      <c r="U99" s="2" t="str">
        <f t="shared" si="49"/>
        <v/>
      </c>
      <c r="V99" s="2">
        <f t="shared" si="50"/>
        <v>30204</v>
      </c>
      <c r="W99" s="2">
        <f t="shared" si="58"/>
        <v>839</v>
      </c>
      <c r="X99" s="2">
        <f t="shared" si="59"/>
        <v>839</v>
      </c>
      <c r="Y99" s="23"/>
      <c r="Z99" s="2">
        <v>717</v>
      </c>
      <c r="AA99" s="2">
        <f>IF(Z99="","",IF(Z99&lt;'VORSCHLAG DGB'!$B$2,'VORSCHLAG DGB'!$B$2-Z99,0))</f>
        <v>0</v>
      </c>
      <c r="AB99" s="2">
        <f t="shared" si="51"/>
        <v>717</v>
      </c>
      <c r="AC99" s="26"/>
      <c r="AD99" s="2">
        <v>828</v>
      </c>
      <c r="AE99" s="2">
        <f>IF(AD99="","",IF(AD99&lt;'VORSCHLAG DGB'!$B$3,'VORSCHLAG DGB'!$B$3-AD99,0))</f>
        <v>0</v>
      </c>
      <c r="AF99" s="2">
        <f t="shared" si="52"/>
        <v>828</v>
      </c>
      <c r="AG99" s="26"/>
      <c r="AH99" s="2">
        <v>972</v>
      </c>
      <c r="AI99" s="2">
        <f>IF(AH99="","",IF(AH99&lt;'VORSCHLAG DGB'!$B$4,'VORSCHLAG DGB'!$B$4-AH99,0))</f>
        <v>0</v>
      </c>
      <c r="AJ99" s="2">
        <f t="shared" si="53"/>
        <v>972</v>
      </c>
      <c r="AK99" s="26"/>
      <c r="AL99" s="2"/>
      <c r="AM99" s="2" t="str">
        <f>IF(AL99="","",IF(AL99&lt;'VORSCHLAG DGB'!$B$5,'VORSCHLAG DGB'!$B$5-AL99,0))</f>
        <v/>
      </c>
      <c r="AN99" s="2" t="str">
        <f t="shared" si="54"/>
        <v/>
      </c>
      <c r="AO99" s="26"/>
      <c r="AP99" s="2">
        <f t="shared" si="55"/>
        <v>30204</v>
      </c>
      <c r="AQ99" s="2" t="str">
        <f t="shared" si="56"/>
        <v/>
      </c>
      <c r="AR99" s="2">
        <f t="shared" si="57"/>
        <v>30204</v>
      </c>
      <c r="AS99" s="2"/>
      <c r="AT99" s="2">
        <f t="shared" si="60"/>
        <v>839</v>
      </c>
      <c r="AU99" s="2">
        <f t="shared" si="61"/>
        <v>839</v>
      </c>
    </row>
    <row r="100" spans="1:47" x14ac:dyDescent="0.25">
      <c r="A100" t="s">
        <v>86</v>
      </c>
      <c r="B100" s="42" t="s">
        <v>246</v>
      </c>
      <c r="C100" s="3">
        <v>36</v>
      </c>
      <c r="D100" s="2">
        <v>792</v>
      </c>
      <c r="E100" s="14">
        <f>IF(D100="","",IF(D100&lt;'VORSCHLAG DGB'!$B$2,'VORSCHLAG DGB'!B$2-D100,0))</f>
        <v>0</v>
      </c>
      <c r="F100" s="14">
        <f t="shared" si="44"/>
        <v>792</v>
      </c>
      <c r="G100" s="17"/>
      <c r="H100" s="14">
        <v>860</v>
      </c>
      <c r="I100" s="14">
        <f>IF(H100="","",IF(H100&lt;'VORSCHLAG DGB'!$B$3,'VORSCHLAG DGB'!$B$3-H100,0))</f>
        <v>0</v>
      </c>
      <c r="J100" s="14">
        <f t="shared" si="45"/>
        <v>860</v>
      </c>
      <c r="K100" s="17"/>
      <c r="L100" s="14">
        <v>926</v>
      </c>
      <c r="M100" s="14">
        <f>IF(L100="","",IF(L100&lt;'VORSCHLAG DGB'!$B$4,'VORSCHLAG DGB'!$B$4-L100,0))</f>
        <v>0</v>
      </c>
      <c r="N100" s="14">
        <f t="shared" si="46"/>
        <v>926</v>
      </c>
      <c r="O100" s="17"/>
      <c r="P100" s="14"/>
      <c r="Q100" s="14" t="str">
        <f>IF(P100="","",IF(P100="","",IF(P100&lt;'VORSCHLAG DGB'!$B$5,'VORSCHLAG DGB'!$B$5-P100,0)))</f>
        <v/>
      </c>
      <c r="R100" s="14" t="str">
        <f t="shared" si="47"/>
        <v/>
      </c>
      <c r="S100" s="17"/>
      <c r="T100" s="2">
        <f t="shared" si="48"/>
        <v>30936</v>
      </c>
      <c r="U100" s="2" t="str">
        <f t="shared" si="49"/>
        <v/>
      </c>
      <c r="V100" s="2">
        <f t="shared" si="50"/>
        <v>30936</v>
      </c>
      <c r="W100" s="2">
        <f t="shared" si="58"/>
        <v>859.33333333333337</v>
      </c>
      <c r="X100" s="2">
        <f t="shared" si="59"/>
        <v>859.33333333333337</v>
      </c>
      <c r="Y100" s="23"/>
      <c r="Z100" s="2">
        <v>774</v>
      </c>
      <c r="AA100" s="2">
        <f>IF(Z100="","",IF(Z100&lt;'VORSCHLAG DGB'!$B$2,'VORSCHLAG DGB'!$B$2-Z100,0))</f>
        <v>0</v>
      </c>
      <c r="AB100" s="2">
        <f t="shared" si="51"/>
        <v>774</v>
      </c>
      <c r="AC100" s="26"/>
      <c r="AD100" s="2">
        <v>835</v>
      </c>
      <c r="AE100" s="2">
        <f>IF(AD100="","",IF(AD100&lt;'VORSCHLAG DGB'!$B$3,'VORSCHLAG DGB'!$B$3-AD100,0))</f>
        <v>0</v>
      </c>
      <c r="AF100" s="2">
        <f t="shared" si="52"/>
        <v>835</v>
      </c>
      <c r="AG100" s="26"/>
      <c r="AH100" s="2">
        <v>902</v>
      </c>
      <c r="AI100" s="2">
        <f>IF(AH100="","",IF(AH100&lt;'VORSCHLAG DGB'!$B$4,'VORSCHLAG DGB'!$B$4-AH100,0))</f>
        <v>0</v>
      </c>
      <c r="AJ100" s="2">
        <f t="shared" si="53"/>
        <v>902</v>
      </c>
      <c r="AK100" s="26"/>
      <c r="AL100" s="2"/>
      <c r="AM100" s="2" t="str">
        <f>IF(AL100="","",IF(AL100&lt;'VORSCHLAG DGB'!$B$5,'VORSCHLAG DGB'!$B$5-AL100,0))</f>
        <v/>
      </c>
      <c r="AN100" s="2" t="str">
        <f t="shared" si="54"/>
        <v/>
      </c>
      <c r="AO100" s="26"/>
      <c r="AP100" s="2">
        <f t="shared" si="55"/>
        <v>30132</v>
      </c>
      <c r="AQ100" s="2" t="str">
        <f t="shared" si="56"/>
        <v/>
      </c>
      <c r="AR100" s="2">
        <f t="shared" si="57"/>
        <v>30132</v>
      </c>
      <c r="AS100" s="2"/>
      <c r="AT100" s="2">
        <f t="shared" si="60"/>
        <v>837</v>
      </c>
      <c r="AU100" s="2">
        <f t="shared" si="61"/>
        <v>837</v>
      </c>
    </row>
    <row r="101" spans="1:47" x14ac:dyDescent="0.25">
      <c r="A101" t="s">
        <v>87</v>
      </c>
      <c r="B101" s="42" t="s">
        <v>246</v>
      </c>
      <c r="C101" s="3">
        <v>36</v>
      </c>
      <c r="D101" s="2">
        <v>960</v>
      </c>
      <c r="E101" s="14">
        <f>IF(D101="","",IF(D101&lt;'VORSCHLAG DGB'!$B$2,'VORSCHLAG DGB'!B$2-D101,0))</f>
        <v>0</v>
      </c>
      <c r="F101" s="14">
        <f t="shared" si="44"/>
        <v>960</v>
      </c>
      <c r="G101" s="17"/>
      <c r="H101" s="14">
        <v>1027</v>
      </c>
      <c r="I101" s="14">
        <f>IF(H101="","",IF(H101&lt;'VORSCHLAG DGB'!$B$3,'VORSCHLAG DGB'!$B$3-H101,0))</f>
        <v>0</v>
      </c>
      <c r="J101" s="14">
        <f t="shared" si="45"/>
        <v>1027</v>
      </c>
      <c r="K101" s="17"/>
      <c r="L101" s="14">
        <v>1096</v>
      </c>
      <c r="M101" s="14">
        <f>IF(L101="","",IF(L101&lt;'VORSCHLAG DGB'!$B$4,'VORSCHLAG DGB'!$B$4-L101,0))</f>
        <v>0</v>
      </c>
      <c r="N101" s="14">
        <f t="shared" si="46"/>
        <v>1096</v>
      </c>
      <c r="O101" s="17"/>
      <c r="P101" s="14"/>
      <c r="Q101" s="14" t="str">
        <f>IF(P101="","",IF(P101="","",IF(P101&lt;'VORSCHLAG DGB'!$B$5,'VORSCHLAG DGB'!$B$5-P101,0)))</f>
        <v/>
      </c>
      <c r="R101" s="14" t="str">
        <f t="shared" si="47"/>
        <v/>
      </c>
      <c r="S101" s="17"/>
      <c r="T101" s="2">
        <f t="shared" si="48"/>
        <v>36996</v>
      </c>
      <c r="U101" s="2" t="str">
        <f t="shared" si="49"/>
        <v/>
      </c>
      <c r="V101" s="2">
        <f t="shared" si="50"/>
        <v>36996</v>
      </c>
      <c r="W101" s="2">
        <f t="shared" si="58"/>
        <v>1027.6666666666667</v>
      </c>
      <c r="X101" s="2">
        <f t="shared" si="59"/>
        <v>1027.6666666666667</v>
      </c>
      <c r="Y101" s="23"/>
      <c r="Z101" s="2">
        <v>960</v>
      </c>
      <c r="AA101" s="2">
        <f>IF(Z101="","",IF(Z101&lt;'VORSCHLAG DGB'!$B$2,'VORSCHLAG DGB'!$B$2-Z101,0))</f>
        <v>0</v>
      </c>
      <c r="AB101" s="2">
        <f t="shared" si="51"/>
        <v>960</v>
      </c>
      <c r="AC101" s="26"/>
      <c r="AD101" s="2">
        <v>1027</v>
      </c>
      <c r="AE101" s="2">
        <f>IF(AD101="","",IF(AD101&lt;'VORSCHLAG DGB'!$B$3,'VORSCHLAG DGB'!$B$3-AD101,0))</f>
        <v>0</v>
      </c>
      <c r="AF101" s="2">
        <f t="shared" si="52"/>
        <v>1027</v>
      </c>
      <c r="AG101" s="26"/>
      <c r="AH101" s="2">
        <v>1096</v>
      </c>
      <c r="AI101" s="2">
        <f>IF(AH101="","",IF(AH101&lt;'VORSCHLAG DGB'!$B$4,'VORSCHLAG DGB'!$B$4-AH101,0))</f>
        <v>0</v>
      </c>
      <c r="AJ101" s="2">
        <f t="shared" si="53"/>
        <v>1096</v>
      </c>
      <c r="AK101" s="26"/>
      <c r="AL101" s="2"/>
      <c r="AM101" s="2" t="str">
        <f>IF(AL101="","",IF(AL101&lt;'VORSCHLAG DGB'!$B$5,'VORSCHLAG DGB'!$B$5-AL101,0))</f>
        <v/>
      </c>
      <c r="AN101" s="2" t="str">
        <f t="shared" si="54"/>
        <v/>
      </c>
      <c r="AO101" s="26"/>
      <c r="AP101" s="2">
        <f t="shared" si="55"/>
        <v>36996</v>
      </c>
      <c r="AQ101" s="2" t="str">
        <f t="shared" si="56"/>
        <v/>
      </c>
      <c r="AR101" s="2">
        <f t="shared" si="57"/>
        <v>36996</v>
      </c>
      <c r="AS101" s="2"/>
      <c r="AT101" s="2">
        <f t="shared" si="60"/>
        <v>1027.6666666666667</v>
      </c>
      <c r="AU101" s="2">
        <f t="shared" si="61"/>
        <v>1027.6666666666667</v>
      </c>
    </row>
    <row r="102" spans="1:47" x14ac:dyDescent="0.25">
      <c r="A102" t="s">
        <v>88</v>
      </c>
      <c r="B102" s="42" t="s">
        <v>246</v>
      </c>
      <c r="C102" s="3">
        <v>36</v>
      </c>
      <c r="D102" s="2">
        <v>770</v>
      </c>
      <c r="E102" s="14">
        <f>IF(D102="","",IF(D102&lt;'VORSCHLAG DGB'!$B$2,'VORSCHLAG DGB'!B$2-D102,0))</f>
        <v>0</v>
      </c>
      <c r="F102" s="14">
        <f t="shared" ref="F102:F133" si="62">D102+E102</f>
        <v>770</v>
      </c>
      <c r="G102" s="17"/>
      <c r="H102" s="14">
        <v>857</v>
      </c>
      <c r="I102" s="14">
        <f>IF(H102="","",IF(H102&lt;'VORSCHLAG DGB'!$B$3,'VORSCHLAG DGB'!$B$3-H102,0))</f>
        <v>0</v>
      </c>
      <c r="J102" s="14">
        <f t="shared" ref="J102:J133" si="63">H102+I102</f>
        <v>857</v>
      </c>
      <c r="K102" s="17"/>
      <c r="L102" s="14">
        <v>981</v>
      </c>
      <c r="M102" s="14">
        <f>IF(L102="","",IF(L102&lt;'VORSCHLAG DGB'!$B$4,'VORSCHLAG DGB'!$B$4-L102,0))</f>
        <v>0</v>
      </c>
      <c r="N102" s="14">
        <f t="shared" ref="N102:N133" si="64">IF(L102="","",L102+M102)</f>
        <v>981</v>
      </c>
      <c r="O102" s="17"/>
      <c r="P102" s="14"/>
      <c r="Q102" s="14" t="str">
        <f>IF(P102="","",IF(P102="","",IF(P102&lt;'VORSCHLAG DGB'!$B$5,'VORSCHLAG DGB'!$B$5-P102,0)))</f>
        <v/>
      </c>
      <c r="R102" s="14" t="str">
        <f t="shared" ref="R102:R133" si="65">IF(P102="","",P102+Q102)</f>
        <v/>
      </c>
      <c r="S102" s="17"/>
      <c r="T102" s="2">
        <f t="shared" ref="T102:T133" si="66">W102*C102</f>
        <v>31296</v>
      </c>
      <c r="U102" s="2" t="str">
        <f t="shared" ref="U102:U133" si="67">IF(V102-T102=0,"",V102-T102)</f>
        <v/>
      </c>
      <c r="V102" s="2">
        <f t="shared" ref="V102:V133" si="68">X102*C102</f>
        <v>31296</v>
      </c>
      <c r="W102" s="2">
        <f t="shared" si="58"/>
        <v>869.33333333333337</v>
      </c>
      <c r="X102" s="2">
        <f t="shared" si="59"/>
        <v>869.33333333333337</v>
      </c>
      <c r="Y102" s="23"/>
      <c r="Z102" s="2">
        <v>695</v>
      </c>
      <c r="AA102" s="2">
        <f>IF(Z102="","",IF(Z102&lt;'VORSCHLAG DGB'!$B$2,'VORSCHLAG DGB'!$B$2-Z102,0))</f>
        <v>0</v>
      </c>
      <c r="AB102" s="2">
        <f t="shared" ref="AB102:AB133" si="69">IF(Z102="","",Z102+AA102)</f>
        <v>695</v>
      </c>
      <c r="AC102" s="26"/>
      <c r="AD102" s="2">
        <v>774</v>
      </c>
      <c r="AE102" s="2">
        <f>IF(AD102="","",IF(AD102&lt;'VORSCHLAG DGB'!$B$3,'VORSCHLAG DGB'!$B$3-AD102,0))</f>
        <v>0</v>
      </c>
      <c r="AF102" s="2">
        <f t="shared" ref="AF102:AF133" si="70">IF(AD102="","",AD102+AE102)</f>
        <v>774</v>
      </c>
      <c r="AG102" s="26"/>
      <c r="AH102" s="2">
        <v>894</v>
      </c>
      <c r="AI102" s="2">
        <f>IF(AH102="","",IF(AH102&lt;'VORSCHLAG DGB'!$B$4,'VORSCHLAG DGB'!$B$4-AH102,0))</f>
        <v>0</v>
      </c>
      <c r="AJ102" s="2">
        <f t="shared" ref="AJ102:AJ133" si="71">IF(AH102="","",AH102+AI102)</f>
        <v>894</v>
      </c>
      <c r="AK102" s="26"/>
      <c r="AL102" s="2"/>
      <c r="AM102" s="2" t="str">
        <f>IF(AL102="","",IF(AL102&lt;'VORSCHLAG DGB'!$B$5,'VORSCHLAG DGB'!$B$5-AL102,0))</f>
        <v/>
      </c>
      <c r="AN102" s="2" t="str">
        <f t="shared" ref="AN102:AN133" si="72">IF(AL102="","",AL102+AM102)</f>
        <v/>
      </c>
      <c r="AO102" s="26"/>
      <c r="AP102" s="2">
        <f t="shared" ref="AP102:AP133" si="73">IF(Z102="","",AT102*C102)</f>
        <v>28356</v>
      </c>
      <c r="AQ102" s="2" t="str">
        <f t="shared" ref="AQ102:AQ133" si="74">IF(Z102="","",IF(AR102-AP102=0,"",AR102-AP102))</f>
        <v/>
      </c>
      <c r="AR102" s="2">
        <f t="shared" ref="AR102:AR133" si="75">IF(Z102="","",AU102*C102)</f>
        <v>28356</v>
      </c>
      <c r="AS102" s="2"/>
      <c r="AT102" s="2">
        <f t="shared" si="60"/>
        <v>787.66666666666663</v>
      </c>
      <c r="AU102" s="2">
        <f t="shared" si="61"/>
        <v>787.66666666666663</v>
      </c>
    </row>
    <row r="103" spans="1:47" x14ac:dyDescent="0.25">
      <c r="A103" t="s">
        <v>89</v>
      </c>
      <c r="B103" s="42" t="s">
        <v>246</v>
      </c>
      <c r="C103" s="3">
        <v>36</v>
      </c>
      <c r="D103" s="2">
        <v>829</v>
      </c>
      <c r="E103" s="14">
        <f>IF(D103="","",IF(D103&lt;'VORSCHLAG DGB'!$B$2,'VORSCHLAG DGB'!B$2-D103,0))</f>
        <v>0</v>
      </c>
      <c r="F103" s="14">
        <f t="shared" si="62"/>
        <v>829</v>
      </c>
      <c r="G103" s="17"/>
      <c r="H103" s="14">
        <v>878</v>
      </c>
      <c r="I103" s="14">
        <f>IF(H103="","",IF(H103&lt;'VORSCHLAG DGB'!$B$3,'VORSCHLAG DGB'!$B$3-H103,0))</f>
        <v>0</v>
      </c>
      <c r="J103" s="14">
        <f t="shared" si="63"/>
        <v>878</v>
      </c>
      <c r="K103" s="17"/>
      <c r="L103" s="14">
        <v>930</v>
      </c>
      <c r="M103" s="14">
        <f>IF(L103="","",IF(L103&lt;'VORSCHLAG DGB'!$B$4,'VORSCHLAG DGB'!$B$4-L103,0))</f>
        <v>0</v>
      </c>
      <c r="N103" s="14">
        <f t="shared" si="64"/>
        <v>930</v>
      </c>
      <c r="O103" s="17"/>
      <c r="P103" s="14"/>
      <c r="Q103" s="14" t="str">
        <f>IF(P103="","",IF(P103="","",IF(P103&lt;'VORSCHLAG DGB'!$B$5,'VORSCHLAG DGB'!$B$5-P103,0)))</f>
        <v/>
      </c>
      <c r="R103" s="14" t="str">
        <f t="shared" si="65"/>
        <v/>
      </c>
      <c r="S103" s="17"/>
      <c r="T103" s="2">
        <f t="shared" si="66"/>
        <v>31644</v>
      </c>
      <c r="U103" s="2" t="str">
        <f t="shared" si="67"/>
        <v/>
      </c>
      <c r="V103" s="2">
        <f t="shared" si="68"/>
        <v>31644</v>
      </c>
      <c r="W103" s="2">
        <f t="shared" si="58"/>
        <v>879</v>
      </c>
      <c r="X103" s="2">
        <f t="shared" si="59"/>
        <v>879</v>
      </c>
      <c r="Y103" s="23"/>
      <c r="Z103" s="2">
        <v>821</v>
      </c>
      <c r="AA103" s="2">
        <f>IF(Z103="","",IF(Z103&lt;'VORSCHLAG DGB'!$B$2,'VORSCHLAG DGB'!$B$2-Z103,0))</f>
        <v>0</v>
      </c>
      <c r="AB103" s="2">
        <f t="shared" si="69"/>
        <v>821</v>
      </c>
      <c r="AC103" s="26"/>
      <c r="AD103" s="2">
        <v>869</v>
      </c>
      <c r="AE103" s="2">
        <f>IF(AD103="","",IF(AD103&lt;'VORSCHLAG DGB'!$B$3,'VORSCHLAG DGB'!$B$3-AD103,0))</f>
        <v>0</v>
      </c>
      <c r="AF103" s="2">
        <f t="shared" si="70"/>
        <v>869</v>
      </c>
      <c r="AG103" s="26"/>
      <c r="AH103" s="2">
        <v>920</v>
      </c>
      <c r="AI103" s="2">
        <f>IF(AH103="","",IF(AH103&lt;'VORSCHLAG DGB'!$B$4,'VORSCHLAG DGB'!$B$4-AH103,0))</f>
        <v>0</v>
      </c>
      <c r="AJ103" s="2">
        <f t="shared" si="71"/>
        <v>920</v>
      </c>
      <c r="AK103" s="26"/>
      <c r="AL103" s="2"/>
      <c r="AM103" s="2" t="str">
        <f>IF(AL103="","",IF(AL103&lt;'VORSCHLAG DGB'!$B$5,'VORSCHLAG DGB'!$B$5-AL103,0))</f>
        <v/>
      </c>
      <c r="AN103" s="2" t="str">
        <f t="shared" si="72"/>
        <v/>
      </c>
      <c r="AO103" s="26"/>
      <c r="AP103" s="2">
        <f t="shared" si="73"/>
        <v>31320</v>
      </c>
      <c r="AQ103" s="2" t="str">
        <f t="shared" si="74"/>
        <v/>
      </c>
      <c r="AR103" s="2">
        <f t="shared" si="75"/>
        <v>31320</v>
      </c>
      <c r="AS103" s="2"/>
      <c r="AT103" s="2">
        <f t="shared" si="60"/>
        <v>870</v>
      </c>
      <c r="AU103" s="2">
        <f t="shared" si="61"/>
        <v>870</v>
      </c>
    </row>
    <row r="104" spans="1:47" x14ac:dyDescent="0.25">
      <c r="A104" t="s">
        <v>90</v>
      </c>
      <c r="B104" s="42" t="s">
        <v>246</v>
      </c>
      <c r="C104" s="3">
        <v>36</v>
      </c>
      <c r="D104" s="2">
        <v>840</v>
      </c>
      <c r="E104" s="14">
        <f>IF(D104="","",IF(D104&lt;'VORSCHLAG DGB'!$B$2,'VORSCHLAG DGB'!B$2-D104,0))</f>
        <v>0</v>
      </c>
      <c r="F104" s="14">
        <f t="shared" si="62"/>
        <v>840</v>
      </c>
      <c r="G104" s="17"/>
      <c r="H104" s="14">
        <v>910</v>
      </c>
      <c r="I104" s="14">
        <f>IF(H104="","",IF(H104&lt;'VORSCHLAG DGB'!$B$3,'VORSCHLAG DGB'!$B$3-H104,0))</f>
        <v>0</v>
      </c>
      <c r="J104" s="14">
        <f t="shared" si="63"/>
        <v>910</v>
      </c>
      <c r="K104" s="17"/>
      <c r="L104" s="14">
        <v>982</v>
      </c>
      <c r="M104" s="14">
        <f>IF(L104="","",IF(L104&lt;'VORSCHLAG DGB'!$B$4,'VORSCHLAG DGB'!$B$4-L104,0))</f>
        <v>0</v>
      </c>
      <c r="N104" s="14">
        <f t="shared" si="64"/>
        <v>982</v>
      </c>
      <c r="O104" s="17"/>
      <c r="P104" s="14"/>
      <c r="Q104" s="14" t="str">
        <f>IF(P104="","",IF(P104="","",IF(P104&lt;'VORSCHLAG DGB'!$B$5,'VORSCHLAG DGB'!$B$5-P104,0)))</f>
        <v/>
      </c>
      <c r="R104" s="14" t="str">
        <f t="shared" si="65"/>
        <v/>
      </c>
      <c r="S104" s="17"/>
      <c r="T104" s="2">
        <f t="shared" si="66"/>
        <v>32784</v>
      </c>
      <c r="U104" s="2" t="str">
        <f t="shared" si="67"/>
        <v/>
      </c>
      <c r="V104" s="2">
        <f t="shared" si="68"/>
        <v>32784</v>
      </c>
      <c r="W104" s="2">
        <f t="shared" si="58"/>
        <v>910.66666666666663</v>
      </c>
      <c r="X104" s="2">
        <f t="shared" si="59"/>
        <v>910.66666666666663</v>
      </c>
      <c r="Y104" s="23"/>
      <c r="Z104" s="2">
        <v>787</v>
      </c>
      <c r="AA104" s="2">
        <f>IF(Z104="","",IF(Z104&lt;'VORSCHLAG DGB'!$B$2,'VORSCHLAG DGB'!$B$2-Z104,0))</f>
        <v>0</v>
      </c>
      <c r="AB104" s="2">
        <f t="shared" si="69"/>
        <v>787</v>
      </c>
      <c r="AC104" s="26"/>
      <c r="AD104" s="2">
        <v>847</v>
      </c>
      <c r="AE104" s="2">
        <f>IF(AD104="","",IF(AD104&lt;'VORSCHLAG DGB'!$B$3,'VORSCHLAG DGB'!$B$3-AD104,0))</f>
        <v>0</v>
      </c>
      <c r="AF104" s="2">
        <f t="shared" si="70"/>
        <v>847</v>
      </c>
      <c r="AG104" s="26"/>
      <c r="AH104" s="2">
        <v>917</v>
      </c>
      <c r="AI104" s="2">
        <f>IF(AH104="","",IF(AH104&lt;'VORSCHLAG DGB'!$B$4,'VORSCHLAG DGB'!$B$4-AH104,0))</f>
        <v>0</v>
      </c>
      <c r="AJ104" s="2">
        <f t="shared" si="71"/>
        <v>917</v>
      </c>
      <c r="AK104" s="26"/>
      <c r="AL104" s="2"/>
      <c r="AM104" s="2" t="str">
        <f>IF(AL104="","",IF(AL104&lt;'VORSCHLAG DGB'!$B$5,'VORSCHLAG DGB'!$B$5-AL104,0))</f>
        <v/>
      </c>
      <c r="AN104" s="2" t="str">
        <f t="shared" si="72"/>
        <v/>
      </c>
      <c r="AO104" s="26"/>
      <c r="AP104" s="2">
        <f t="shared" si="73"/>
        <v>30612</v>
      </c>
      <c r="AQ104" s="2" t="str">
        <f t="shared" si="74"/>
        <v/>
      </c>
      <c r="AR104" s="2">
        <f t="shared" si="75"/>
        <v>30612</v>
      </c>
      <c r="AS104" s="2"/>
      <c r="AT104" s="2">
        <f t="shared" si="60"/>
        <v>850.33333333333337</v>
      </c>
      <c r="AU104" s="2">
        <f t="shared" si="61"/>
        <v>850.33333333333337</v>
      </c>
    </row>
    <row r="105" spans="1:47" x14ac:dyDescent="0.25">
      <c r="A105" t="s">
        <v>91</v>
      </c>
      <c r="B105" s="42" t="s">
        <v>247</v>
      </c>
      <c r="C105" s="3">
        <v>42</v>
      </c>
      <c r="D105" s="2">
        <v>648</v>
      </c>
      <c r="E105" s="14">
        <f>IF(D105="","",IF(D105&lt;'VORSCHLAG DGB'!$B$2,'VORSCHLAG DGB'!B$2-D105,0))</f>
        <v>0</v>
      </c>
      <c r="F105" s="14">
        <f t="shared" si="62"/>
        <v>648</v>
      </c>
      <c r="G105" s="17"/>
      <c r="H105" s="14">
        <v>660</v>
      </c>
      <c r="I105" s="14">
        <f>IF(H105="","",IF(H105&lt;'VORSCHLAG DGB'!$B$3,'VORSCHLAG DGB'!$B$3-H105,0))</f>
        <v>36</v>
      </c>
      <c r="J105" s="14">
        <f t="shared" si="63"/>
        <v>696</v>
      </c>
      <c r="K105" s="17"/>
      <c r="L105" s="14">
        <v>734</v>
      </c>
      <c r="M105" s="14">
        <f>IF(L105="","",IF(L105&lt;'VORSCHLAG DGB'!$B$4,'VORSCHLAG DGB'!$B$4-L105,0))</f>
        <v>34</v>
      </c>
      <c r="N105" s="14">
        <f t="shared" si="64"/>
        <v>768</v>
      </c>
      <c r="O105" s="17"/>
      <c r="P105" s="14">
        <v>771</v>
      </c>
      <c r="Q105" s="14">
        <f>IF(P105="","",IF(P105="","",IF(P105&lt;'VORSCHLAG DGB'!$B$5,'VORSCHLAG DGB'!$B$5-P105,0)))</f>
        <v>25</v>
      </c>
      <c r="R105" s="14">
        <f t="shared" si="65"/>
        <v>796</v>
      </c>
      <c r="S105" s="17"/>
      <c r="T105" s="2">
        <f t="shared" si="66"/>
        <v>29130</v>
      </c>
      <c r="U105" s="2">
        <f t="shared" si="67"/>
        <v>990</v>
      </c>
      <c r="V105" s="2">
        <f t="shared" si="68"/>
        <v>30120</v>
      </c>
      <c r="W105" s="2">
        <f>(12*D105+12*H105+12*L105+(C105-36)*P105)/C105</f>
        <v>693.57142857142856</v>
      </c>
      <c r="X105" s="2">
        <f>IF(D105="","",(F105*12+J105*12+N105*12+(C105-36)*R105)/C105)</f>
        <v>717.14285714285711</v>
      </c>
      <c r="Y105" s="23"/>
      <c r="Z105" s="2"/>
      <c r="AA105" s="2" t="str">
        <f>IF(Z105="","",IF(Z105&lt;'VORSCHLAG DGB'!$B$2,'VORSCHLAG DGB'!$B$2-Z105,0))</f>
        <v/>
      </c>
      <c r="AB105" s="2" t="str">
        <f t="shared" si="69"/>
        <v/>
      </c>
      <c r="AC105" s="26"/>
      <c r="AD105" s="2"/>
      <c r="AE105" s="2" t="str">
        <f>IF(AD105="","",IF(AD105&lt;'VORSCHLAG DGB'!$B$3,'VORSCHLAG DGB'!$B$3-AD105,0))</f>
        <v/>
      </c>
      <c r="AF105" s="2" t="str">
        <f t="shared" si="70"/>
        <v/>
      </c>
      <c r="AG105" s="26"/>
      <c r="AH105" s="2"/>
      <c r="AI105" s="2" t="str">
        <f>IF(AH105="","",IF(AH105&lt;'VORSCHLAG DGB'!$B$4,'VORSCHLAG DGB'!$B$4-AH105,0))</f>
        <v/>
      </c>
      <c r="AJ105" s="2" t="str">
        <f t="shared" si="71"/>
        <v/>
      </c>
      <c r="AK105" s="26"/>
      <c r="AL105" s="2"/>
      <c r="AM105" s="2" t="str">
        <f>IF(AL105="","",IF(AL105&lt;'VORSCHLAG DGB'!$B$5,'VORSCHLAG DGB'!$B$5-AL105,0))</f>
        <v/>
      </c>
      <c r="AN105" s="2" t="str">
        <f t="shared" si="72"/>
        <v/>
      </c>
      <c r="AO105" s="26"/>
      <c r="AP105" s="2" t="str">
        <f t="shared" si="73"/>
        <v/>
      </c>
      <c r="AQ105" s="2" t="str">
        <f t="shared" si="74"/>
        <v/>
      </c>
      <c r="AR105" s="2" t="str">
        <f t="shared" si="75"/>
        <v/>
      </c>
      <c r="AS105" s="2"/>
      <c r="AT105" s="2" t="str">
        <f>IF(Z105="","",(Z105*12+AD105*12+AH105*12+(C105-36)*AL105)/C105)</f>
        <v/>
      </c>
      <c r="AU105" s="2" t="str">
        <f>IF(Z105="","",(12*AB105+12*AF105+12*AJ105+(C105-36)*AN105)/C105)</f>
        <v/>
      </c>
    </row>
    <row r="106" spans="1:47" x14ac:dyDescent="0.25">
      <c r="A106" t="s">
        <v>92</v>
      </c>
      <c r="B106" s="42" t="s">
        <v>246</v>
      </c>
      <c r="C106" s="3">
        <v>36</v>
      </c>
      <c r="D106" s="2">
        <v>687</v>
      </c>
      <c r="E106" s="14">
        <f>IF(D106="","",IF(D106&lt;'VORSCHLAG DGB'!$B$2,'VORSCHLAG DGB'!B$2-D106,0))</f>
        <v>0</v>
      </c>
      <c r="F106" s="14">
        <f t="shared" si="62"/>
        <v>687</v>
      </c>
      <c r="G106" s="17"/>
      <c r="H106" s="14">
        <v>782</v>
      </c>
      <c r="I106" s="14">
        <f>IF(H106="","",IF(H106&lt;'VORSCHLAG DGB'!$B$3,'VORSCHLAG DGB'!$B$3-H106,0))</f>
        <v>0</v>
      </c>
      <c r="J106" s="14">
        <f t="shared" si="63"/>
        <v>782</v>
      </c>
      <c r="K106" s="17"/>
      <c r="L106" s="14">
        <v>884</v>
      </c>
      <c r="M106" s="14">
        <f>IF(L106="","",IF(L106&lt;'VORSCHLAG DGB'!$B$4,'VORSCHLAG DGB'!$B$4-L106,0))</f>
        <v>0</v>
      </c>
      <c r="N106" s="14">
        <f t="shared" si="64"/>
        <v>884</v>
      </c>
      <c r="O106" s="17"/>
      <c r="P106" s="14"/>
      <c r="Q106" s="14" t="str">
        <f>IF(P106="","",IF(P106="","",IF(P106&lt;'VORSCHLAG DGB'!$B$5,'VORSCHLAG DGB'!$B$5-P106,0)))</f>
        <v/>
      </c>
      <c r="R106" s="14" t="str">
        <f t="shared" si="65"/>
        <v/>
      </c>
      <c r="S106" s="17"/>
      <c r="T106" s="2">
        <f t="shared" si="66"/>
        <v>28236</v>
      </c>
      <c r="U106" s="2" t="str">
        <f t="shared" si="67"/>
        <v/>
      </c>
      <c r="V106" s="2">
        <f t="shared" si="68"/>
        <v>28236</v>
      </c>
      <c r="W106" s="2">
        <f>(D106*12+H106*12+L106*12)/36</f>
        <v>784.33333333333337</v>
      </c>
      <c r="X106" s="2">
        <f>(F106*12+J106*12+N106*12)/$C106</f>
        <v>784.33333333333337</v>
      </c>
      <c r="Y106" s="23"/>
      <c r="Z106" s="2">
        <v>585</v>
      </c>
      <c r="AA106" s="2">
        <f>IF(Z106="","",IF(Z106&lt;'VORSCHLAG DGB'!$B$2,'VORSCHLAG DGB'!$B$2-Z106,0))</f>
        <v>50</v>
      </c>
      <c r="AB106" s="2">
        <f t="shared" si="69"/>
        <v>635</v>
      </c>
      <c r="AC106" s="26"/>
      <c r="AD106" s="2">
        <v>669</v>
      </c>
      <c r="AE106" s="2">
        <f>IF(AD106="","",IF(AD106&lt;'VORSCHLAG DGB'!$B$3,'VORSCHLAG DGB'!$B$3-AD106,0))</f>
        <v>27</v>
      </c>
      <c r="AF106" s="2">
        <f t="shared" si="70"/>
        <v>696</v>
      </c>
      <c r="AG106" s="26"/>
      <c r="AH106" s="2">
        <v>753</v>
      </c>
      <c r="AI106" s="2">
        <f>IF(AH106="","",IF(AH106&lt;'VORSCHLAG DGB'!$B$4,'VORSCHLAG DGB'!$B$4-AH106,0))</f>
        <v>15</v>
      </c>
      <c r="AJ106" s="2">
        <f t="shared" si="71"/>
        <v>768</v>
      </c>
      <c r="AK106" s="26"/>
      <c r="AL106" s="2"/>
      <c r="AM106" s="2" t="str">
        <f>IF(AL106="","",IF(AL106&lt;'VORSCHLAG DGB'!$B$5,'VORSCHLAG DGB'!$B$5-AL106,0))</f>
        <v/>
      </c>
      <c r="AN106" s="2" t="str">
        <f t="shared" si="72"/>
        <v/>
      </c>
      <c r="AO106" s="26"/>
      <c r="AP106" s="2">
        <f t="shared" si="73"/>
        <v>24084</v>
      </c>
      <c r="AQ106" s="2">
        <f t="shared" si="74"/>
        <v>1104</v>
      </c>
      <c r="AR106" s="2">
        <f t="shared" si="75"/>
        <v>25188</v>
      </c>
      <c r="AS106" s="2"/>
      <c r="AT106" s="2">
        <f>IF(Z106="","",(Z106*12+AD106*12+AH106*12)/C106)</f>
        <v>669</v>
      </c>
      <c r="AU106" s="2">
        <f>IF(Z106="","",(AB106*12+AF106*12+AJ106*12)/$C106)</f>
        <v>699.66666666666663</v>
      </c>
    </row>
    <row r="107" spans="1:47" x14ac:dyDescent="0.25">
      <c r="A107" t="s">
        <v>93</v>
      </c>
      <c r="B107" s="42" t="s">
        <v>246</v>
      </c>
      <c r="C107" s="3">
        <v>42</v>
      </c>
      <c r="D107" s="2">
        <v>975</v>
      </c>
      <c r="E107" s="14">
        <f>IF(D107="","",IF(D107&lt;'VORSCHLAG DGB'!$B$2,'VORSCHLAG DGB'!B$2-D107,0))</f>
        <v>0</v>
      </c>
      <c r="F107" s="14">
        <f t="shared" si="62"/>
        <v>975</v>
      </c>
      <c r="G107" s="17"/>
      <c r="H107" s="14">
        <v>1028</v>
      </c>
      <c r="I107" s="14">
        <f>IF(H107="","",IF(H107&lt;'VORSCHLAG DGB'!$B$3,'VORSCHLAG DGB'!$B$3-H107,0))</f>
        <v>0</v>
      </c>
      <c r="J107" s="14">
        <f t="shared" si="63"/>
        <v>1028</v>
      </c>
      <c r="K107" s="17"/>
      <c r="L107" s="14">
        <v>1104</v>
      </c>
      <c r="M107" s="14">
        <f>IF(L107="","",IF(L107&lt;'VORSCHLAG DGB'!$B$4,'VORSCHLAG DGB'!$B$4-L107,0))</f>
        <v>0</v>
      </c>
      <c r="N107" s="14">
        <f t="shared" si="64"/>
        <v>1104</v>
      </c>
      <c r="O107" s="17"/>
      <c r="P107" s="14">
        <v>1163</v>
      </c>
      <c r="Q107" s="14">
        <f>IF(P107="","",IF(P107="","",IF(P107&lt;'VORSCHLAG DGB'!$B$5,'VORSCHLAG DGB'!$B$5-P107,0)))</f>
        <v>0</v>
      </c>
      <c r="R107" s="14">
        <f t="shared" si="65"/>
        <v>1163</v>
      </c>
      <c r="S107" s="17"/>
      <c r="T107" s="2">
        <f t="shared" si="66"/>
        <v>44262</v>
      </c>
      <c r="U107" s="2" t="str">
        <f t="shared" si="67"/>
        <v/>
      </c>
      <c r="V107" s="2">
        <f t="shared" si="68"/>
        <v>44262</v>
      </c>
      <c r="W107" s="2">
        <f>(12*D107+12*H107+12*L107+(C107-36)*P107)/C107</f>
        <v>1053.8571428571429</v>
      </c>
      <c r="X107" s="2">
        <f>IF(D107="","",(F107*12+J107*12+N107*12+(C107-36)*R107)/C107)</f>
        <v>1053.8571428571429</v>
      </c>
      <c r="Y107" s="23"/>
      <c r="Z107" s="2">
        <v>958</v>
      </c>
      <c r="AA107" s="2">
        <f>IF(Z107="","",IF(Z107&lt;'VORSCHLAG DGB'!$B$2,'VORSCHLAG DGB'!$B$2-Z107,0))</f>
        <v>0</v>
      </c>
      <c r="AB107" s="2">
        <f t="shared" si="69"/>
        <v>958</v>
      </c>
      <c r="AC107" s="26"/>
      <c r="AD107" s="2">
        <v>1012</v>
      </c>
      <c r="AE107" s="2">
        <f>IF(AD107="","",IF(AD107&lt;'VORSCHLAG DGB'!$B$3,'VORSCHLAG DGB'!$B$3-AD107,0))</f>
        <v>0</v>
      </c>
      <c r="AF107" s="2">
        <f t="shared" si="70"/>
        <v>1012</v>
      </c>
      <c r="AG107" s="26"/>
      <c r="AH107" s="2">
        <v>1071</v>
      </c>
      <c r="AI107" s="2">
        <f>IF(AH107="","",IF(AH107&lt;'VORSCHLAG DGB'!$B$4,'VORSCHLAG DGB'!$B$4-AH107,0))</f>
        <v>0</v>
      </c>
      <c r="AJ107" s="2">
        <f t="shared" si="71"/>
        <v>1071</v>
      </c>
      <c r="AK107" s="26"/>
      <c r="AL107" s="2">
        <v>1122</v>
      </c>
      <c r="AM107" s="2">
        <f>IF(AL107="","",IF(AL107&lt;'VORSCHLAG DGB'!$B$5,'VORSCHLAG DGB'!$B$5-AL107,0))</f>
        <v>0</v>
      </c>
      <c r="AN107" s="2">
        <f t="shared" si="72"/>
        <v>1122</v>
      </c>
      <c r="AO107" s="26"/>
      <c r="AP107" s="2">
        <f t="shared" si="73"/>
        <v>43224</v>
      </c>
      <c r="AQ107" s="2" t="str">
        <f t="shared" si="74"/>
        <v/>
      </c>
      <c r="AR107" s="2">
        <f t="shared" si="75"/>
        <v>43224</v>
      </c>
      <c r="AS107" s="2"/>
      <c r="AT107" s="2">
        <f>IF(Z107="","",(Z107*12+AD107*12+AH107*12+(C107-36)*AL107)/C107)</f>
        <v>1029.1428571428571</v>
      </c>
      <c r="AU107" s="2">
        <f>IF(Z107="","",(12*AB107+12*AF107+12*AJ107+(C107-36)*AN107)/C107)</f>
        <v>1029.1428571428571</v>
      </c>
    </row>
    <row r="108" spans="1:47" x14ac:dyDescent="0.25">
      <c r="A108" t="s">
        <v>94</v>
      </c>
      <c r="B108" s="42" t="s">
        <v>247</v>
      </c>
      <c r="C108" s="3">
        <v>42</v>
      </c>
      <c r="D108" s="2">
        <v>713</v>
      </c>
      <c r="E108" s="14">
        <f>IF(D108="","",IF(D108&lt;'VORSCHLAG DGB'!$B$2,'VORSCHLAG DGB'!B$2-D108,0))</f>
        <v>0</v>
      </c>
      <c r="F108" s="14">
        <f t="shared" si="62"/>
        <v>713</v>
      </c>
      <c r="G108" s="17"/>
      <c r="H108" s="14">
        <v>756</v>
      </c>
      <c r="I108" s="14">
        <f>IF(H108="","",IF(H108&lt;'VORSCHLAG DGB'!$B$3,'VORSCHLAG DGB'!$B$3-H108,0))</f>
        <v>0</v>
      </c>
      <c r="J108" s="14">
        <f t="shared" si="63"/>
        <v>756</v>
      </c>
      <c r="K108" s="17"/>
      <c r="L108" s="14">
        <v>832</v>
      </c>
      <c r="M108" s="14">
        <f>IF(L108="","",IF(L108&lt;'VORSCHLAG DGB'!$B$4,'VORSCHLAG DGB'!$B$4-L108,0))</f>
        <v>0</v>
      </c>
      <c r="N108" s="14">
        <f t="shared" si="64"/>
        <v>832</v>
      </c>
      <c r="O108" s="17"/>
      <c r="P108" s="14">
        <v>891</v>
      </c>
      <c r="Q108" s="14">
        <f>IF(P108="","",IF(P108="","",IF(P108&lt;'VORSCHLAG DGB'!$B$5,'VORSCHLAG DGB'!$B$5-P108,0)))</f>
        <v>0</v>
      </c>
      <c r="R108" s="14">
        <f t="shared" si="65"/>
        <v>891</v>
      </c>
      <c r="S108" s="17"/>
      <c r="T108" s="2">
        <f t="shared" si="66"/>
        <v>32958</v>
      </c>
      <c r="U108" s="2" t="str">
        <f t="shared" si="67"/>
        <v/>
      </c>
      <c r="V108" s="2">
        <f t="shared" si="68"/>
        <v>32958</v>
      </c>
      <c r="W108" s="2">
        <f>(12*D108+12*H108+12*L108+(C108-36)*P108)/C108</f>
        <v>784.71428571428567</v>
      </c>
      <c r="X108" s="2">
        <f>IF(D108="","",(F108*12+J108*12+N108*12+(C108-36)*R108)/C108)</f>
        <v>784.71428571428567</v>
      </c>
      <c r="Y108" s="23"/>
      <c r="Z108" s="2">
        <v>623</v>
      </c>
      <c r="AA108" s="2">
        <f>IF(Z108="","",IF(Z108&lt;'VORSCHLAG DGB'!$B$2,'VORSCHLAG DGB'!$B$2-Z108,0))</f>
        <v>12</v>
      </c>
      <c r="AB108" s="2">
        <f t="shared" si="69"/>
        <v>635</v>
      </c>
      <c r="AC108" s="26"/>
      <c r="AD108" s="2">
        <v>655</v>
      </c>
      <c r="AE108" s="2">
        <f>IF(AD108="","",IF(AD108&lt;'VORSCHLAG DGB'!$B$3,'VORSCHLAG DGB'!$B$3-AD108,0))</f>
        <v>41</v>
      </c>
      <c r="AF108" s="2">
        <f t="shared" si="70"/>
        <v>696</v>
      </c>
      <c r="AG108" s="26"/>
      <c r="AH108" s="2">
        <v>694</v>
      </c>
      <c r="AI108" s="2">
        <f>IF(AH108="","",IF(AH108&lt;'VORSCHLAG DGB'!$B$4,'VORSCHLAG DGB'!$B$4-AH108,0))</f>
        <v>74</v>
      </c>
      <c r="AJ108" s="2">
        <f t="shared" si="71"/>
        <v>768</v>
      </c>
      <c r="AK108" s="26"/>
      <c r="AL108" s="2">
        <v>743</v>
      </c>
      <c r="AM108" s="2">
        <f>IF(AL108="","",IF(AL108&lt;'VORSCHLAG DGB'!$B$5,'VORSCHLAG DGB'!$B$5-AL108,0))</f>
        <v>53</v>
      </c>
      <c r="AN108" s="2">
        <f t="shared" si="72"/>
        <v>796</v>
      </c>
      <c r="AO108" s="26"/>
      <c r="AP108" s="2">
        <f t="shared" si="73"/>
        <v>28122</v>
      </c>
      <c r="AQ108" s="2">
        <f t="shared" si="74"/>
        <v>1842</v>
      </c>
      <c r="AR108" s="2">
        <f t="shared" si="75"/>
        <v>29964</v>
      </c>
      <c r="AS108" s="2"/>
      <c r="AT108" s="2">
        <f>IF(Z108="","",(Z108*12+AD108*12+AH108*12+(C108-36)*AL108)/C108)</f>
        <v>669.57142857142856</v>
      </c>
      <c r="AU108" s="2">
        <f>IF(Z108="","",(12*AB108+12*AF108+12*AJ108+(C108-36)*AN108)/C108)</f>
        <v>713.42857142857144</v>
      </c>
    </row>
    <row r="109" spans="1:47" x14ac:dyDescent="0.25">
      <c r="A109" t="s">
        <v>94</v>
      </c>
      <c r="B109" s="42" t="s">
        <v>246</v>
      </c>
      <c r="C109" s="3">
        <v>42</v>
      </c>
      <c r="D109" s="2">
        <v>786</v>
      </c>
      <c r="E109" s="14">
        <f>IF(D109="","",IF(D109&lt;'VORSCHLAG DGB'!$B$2,'VORSCHLAG DGB'!B$2-D109,0))</f>
        <v>0</v>
      </c>
      <c r="F109" s="14">
        <f t="shared" si="62"/>
        <v>786</v>
      </c>
      <c r="G109" s="17"/>
      <c r="H109" s="14">
        <v>827</v>
      </c>
      <c r="I109" s="14">
        <f>IF(H109="","",IF(H109&lt;'VORSCHLAG DGB'!$B$3,'VORSCHLAG DGB'!$B$3-H109,0))</f>
        <v>0</v>
      </c>
      <c r="J109" s="14">
        <f t="shared" si="63"/>
        <v>827</v>
      </c>
      <c r="K109" s="17"/>
      <c r="L109" s="14">
        <v>911</v>
      </c>
      <c r="M109" s="14">
        <f>IF(L109="","",IF(L109&lt;'VORSCHLAG DGB'!$B$4,'VORSCHLAG DGB'!$B$4-L109,0))</f>
        <v>0</v>
      </c>
      <c r="N109" s="14">
        <f t="shared" si="64"/>
        <v>911</v>
      </c>
      <c r="O109" s="17"/>
      <c r="P109" s="14">
        <v>972</v>
      </c>
      <c r="Q109" s="14">
        <f>IF(P109="","",IF(P109="","",IF(P109&lt;'VORSCHLAG DGB'!$B$5,'VORSCHLAG DGB'!$B$5-P109,0)))</f>
        <v>0</v>
      </c>
      <c r="R109" s="14">
        <f t="shared" si="65"/>
        <v>972</v>
      </c>
      <c r="S109" s="17"/>
      <c r="T109" s="2">
        <f t="shared" si="66"/>
        <v>36120</v>
      </c>
      <c r="U109" s="2" t="str">
        <f t="shared" si="67"/>
        <v/>
      </c>
      <c r="V109" s="2">
        <f t="shared" si="68"/>
        <v>36120</v>
      </c>
      <c r="W109" s="2">
        <f>(12*D109+12*H109+12*L109+(C109-36)*P109)/C109</f>
        <v>860</v>
      </c>
      <c r="X109" s="2">
        <f>IF(D109="","",(F109*12+J109*12+N109*12+(C109-36)*R109)/C109)</f>
        <v>860</v>
      </c>
      <c r="Y109" s="23"/>
      <c r="Z109" s="2">
        <v>623</v>
      </c>
      <c r="AA109" s="2">
        <f>IF(Z109="","",IF(Z109&lt;'VORSCHLAG DGB'!$B$2,'VORSCHLAG DGB'!$B$2-Z109,0))</f>
        <v>12</v>
      </c>
      <c r="AB109" s="2">
        <f t="shared" si="69"/>
        <v>635</v>
      </c>
      <c r="AC109" s="26"/>
      <c r="AD109" s="2">
        <v>655</v>
      </c>
      <c r="AE109" s="2">
        <f>IF(AD109="","",IF(AD109&lt;'VORSCHLAG DGB'!$B$3,'VORSCHLAG DGB'!$B$3-AD109,0))</f>
        <v>41</v>
      </c>
      <c r="AF109" s="2">
        <f t="shared" si="70"/>
        <v>696</v>
      </c>
      <c r="AG109" s="26"/>
      <c r="AH109" s="2">
        <v>694</v>
      </c>
      <c r="AI109" s="2">
        <f>IF(AH109="","",IF(AH109&lt;'VORSCHLAG DGB'!$B$4,'VORSCHLAG DGB'!$B$4-AH109,0))</f>
        <v>74</v>
      </c>
      <c r="AJ109" s="2">
        <f t="shared" si="71"/>
        <v>768</v>
      </c>
      <c r="AK109" s="26"/>
      <c r="AL109" s="2">
        <v>743</v>
      </c>
      <c r="AM109" s="2">
        <f>IF(AL109="","",IF(AL109&lt;'VORSCHLAG DGB'!$B$5,'VORSCHLAG DGB'!$B$5-AL109,0))</f>
        <v>53</v>
      </c>
      <c r="AN109" s="2">
        <f t="shared" si="72"/>
        <v>796</v>
      </c>
      <c r="AO109" s="26"/>
      <c r="AP109" s="2">
        <f t="shared" si="73"/>
        <v>28122</v>
      </c>
      <c r="AQ109" s="2">
        <f t="shared" si="74"/>
        <v>1842</v>
      </c>
      <c r="AR109" s="2">
        <f t="shared" si="75"/>
        <v>29964</v>
      </c>
      <c r="AS109" s="2"/>
      <c r="AT109" s="2">
        <f>IF(Z109="","",(Z109*12+AD109*12+AH109*12+(C109-36)*AL109)/C109)</f>
        <v>669.57142857142856</v>
      </c>
      <c r="AU109" s="2">
        <f>IF(Z109="","",(12*AB109+12*AF109+12*AJ109+(C109-36)*AN109)/C109)</f>
        <v>713.42857142857144</v>
      </c>
    </row>
    <row r="110" spans="1:47" x14ac:dyDescent="0.25">
      <c r="A110" t="s">
        <v>95</v>
      </c>
      <c r="B110" s="42" t="s">
        <v>246</v>
      </c>
      <c r="C110" s="3">
        <v>42</v>
      </c>
      <c r="D110" s="2">
        <v>923</v>
      </c>
      <c r="E110" s="14">
        <f>IF(D110="","",IF(D110&lt;'VORSCHLAG DGB'!$B$2,'VORSCHLAG DGB'!B$2-D110,0))</f>
        <v>0</v>
      </c>
      <c r="F110" s="14">
        <f t="shared" si="62"/>
        <v>923</v>
      </c>
      <c r="G110" s="17"/>
      <c r="H110" s="14">
        <v>990</v>
      </c>
      <c r="I110" s="14">
        <f>IF(H110="","",IF(H110&lt;'VORSCHLAG DGB'!$B$3,'VORSCHLAG DGB'!$B$3-H110,0))</f>
        <v>0</v>
      </c>
      <c r="J110" s="14">
        <f t="shared" si="63"/>
        <v>990</v>
      </c>
      <c r="K110" s="17"/>
      <c r="L110" s="14">
        <v>1076</v>
      </c>
      <c r="M110" s="14">
        <f>IF(L110="","",IF(L110&lt;'VORSCHLAG DGB'!$B$4,'VORSCHLAG DGB'!$B$4-L110,0))</f>
        <v>0</v>
      </c>
      <c r="N110" s="14">
        <f t="shared" si="64"/>
        <v>1076</v>
      </c>
      <c r="O110" s="17"/>
      <c r="P110" s="14">
        <v>1154</v>
      </c>
      <c r="Q110" s="14">
        <f>IF(P110="","",IF(P110="","",IF(P110&lt;'VORSCHLAG DGB'!$B$5,'VORSCHLAG DGB'!$B$5-P110,0)))</f>
        <v>0</v>
      </c>
      <c r="R110" s="14">
        <f t="shared" si="65"/>
        <v>1154</v>
      </c>
      <c r="S110" s="17"/>
      <c r="T110" s="2">
        <f t="shared" si="66"/>
        <v>42792</v>
      </c>
      <c r="U110" s="2" t="str">
        <f t="shared" si="67"/>
        <v/>
      </c>
      <c r="V110" s="2">
        <f t="shared" si="68"/>
        <v>42792</v>
      </c>
      <c r="W110" s="2">
        <f>(12*D110+12*H110+12*L110+(C110-36)*P110)/C110</f>
        <v>1018.8571428571429</v>
      </c>
      <c r="X110" s="2">
        <f>IF(D110="","",(F110*12+J110*12+N110*12+(C110-36)*R110)/C110)</f>
        <v>1018.8571428571429</v>
      </c>
      <c r="Y110" s="23"/>
      <c r="Z110" s="2"/>
      <c r="AA110" s="2" t="str">
        <f>IF(Z110="","",IF(Z110&lt;'VORSCHLAG DGB'!$B$2,'VORSCHLAG DGB'!$B$2-Z110,0))</f>
        <v/>
      </c>
      <c r="AB110" s="2" t="str">
        <f t="shared" si="69"/>
        <v/>
      </c>
      <c r="AC110" s="26"/>
      <c r="AD110" s="2"/>
      <c r="AE110" s="2" t="str">
        <f>IF(AD110="","",IF(AD110&lt;'VORSCHLAG DGB'!$B$3,'VORSCHLAG DGB'!$B$3-AD110,0))</f>
        <v/>
      </c>
      <c r="AF110" s="2" t="str">
        <f t="shared" si="70"/>
        <v/>
      </c>
      <c r="AG110" s="26"/>
      <c r="AH110" s="2"/>
      <c r="AI110" s="2" t="str">
        <f>IF(AH110="","",IF(AH110&lt;'VORSCHLAG DGB'!$B$4,'VORSCHLAG DGB'!$B$4-AH110,0))</f>
        <v/>
      </c>
      <c r="AJ110" s="2" t="str">
        <f t="shared" si="71"/>
        <v/>
      </c>
      <c r="AK110" s="26"/>
      <c r="AL110" s="2"/>
      <c r="AM110" s="2" t="str">
        <f>IF(AL110="","",IF(AL110&lt;'VORSCHLAG DGB'!$B$5,'VORSCHLAG DGB'!$B$5-AL110,0))</f>
        <v/>
      </c>
      <c r="AN110" s="2" t="str">
        <f t="shared" si="72"/>
        <v/>
      </c>
      <c r="AO110" s="26"/>
      <c r="AP110" s="2" t="str">
        <f t="shared" si="73"/>
        <v/>
      </c>
      <c r="AQ110" s="2" t="str">
        <f t="shared" si="74"/>
        <v/>
      </c>
      <c r="AR110" s="2" t="str">
        <f t="shared" si="75"/>
        <v/>
      </c>
      <c r="AS110" s="2"/>
      <c r="AT110" s="2" t="str">
        <f>IF(Z110="","",(Z110*12+AD110*12+AH110*12+(C110-36)*AL110)/C110)</f>
        <v/>
      </c>
      <c r="AU110" s="2" t="str">
        <f>IF(Z110="","",(12*AB110+12*AF110+12*AJ110+(C110-36)*AN110)/C110)</f>
        <v/>
      </c>
    </row>
    <row r="111" spans="1:47" x14ac:dyDescent="0.25">
      <c r="A111" t="s">
        <v>96</v>
      </c>
      <c r="B111" s="42" t="s">
        <v>247</v>
      </c>
      <c r="C111" s="3">
        <v>42</v>
      </c>
      <c r="D111" s="2">
        <v>571</v>
      </c>
      <c r="E111" s="14">
        <f>IF(D111="","",IF(D111&lt;'VORSCHLAG DGB'!$B$2,'VORSCHLAG DGB'!B$2-D111,0))</f>
        <v>64</v>
      </c>
      <c r="F111" s="14">
        <f t="shared" si="62"/>
        <v>635</v>
      </c>
      <c r="G111" s="17"/>
      <c r="H111" s="14">
        <v>614</v>
      </c>
      <c r="I111" s="14">
        <f>IF(H111="","",IF(H111&lt;'VORSCHLAG DGB'!$B$3,'VORSCHLAG DGB'!$B$3-H111,0))</f>
        <v>82</v>
      </c>
      <c r="J111" s="14">
        <f t="shared" si="63"/>
        <v>696</v>
      </c>
      <c r="K111" s="17"/>
      <c r="L111" s="14">
        <v>699</v>
      </c>
      <c r="M111" s="14">
        <f>IF(L111="","",IF(L111&lt;'VORSCHLAG DGB'!$B$4,'VORSCHLAG DGB'!$B$4-L111,0))</f>
        <v>69</v>
      </c>
      <c r="N111" s="14">
        <f t="shared" si="64"/>
        <v>768</v>
      </c>
      <c r="O111" s="17"/>
      <c r="P111" s="14">
        <v>748</v>
      </c>
      <c r="Q111" s="14">
        <f>IF(P111="","",IF(P111="","",IF(P111&lt;'VORSCHLAG DGB'!$B$5,'VORSCHLAG DGB'!$B$5-P111,0)))</f>
        <v>48</v>
      </c>
      <c r="R111" s="14">
        <f t="shared" si="65"/>
        <v>796</v>
      </c>
      <c r="S111" s="17"/>
      <c r="T111" s="2">
        <f t="shared" si="66"/>
        <v>27096</v>
      </c>
      <c r="U111" s="2">
        <f t="shared" si="67"/>
        <v>2868</v>
      </c>
      <c r="V111" s="2">
        <f t="shared" si="68"/>
        <v>29964</v>
      </c>
      <c r="W111" s="2">
        <f>(12*D111+12*H111+12*L111+(C111-36)*P111)/C111</f>
        <v>645.14285714285711</v>
      </c>
      <c r="X111" s="2">
        <f>IF(D111="","",(F111*12+J111*12+N111*12+(C111-36)*R111)/C111)</f>
        <v>713.42857142857144</v>
      </c>
      <c r="Y111" s="23"/>
      <c r="Z111" s="2"/>
      <c r="AA111" s="2" t="str">
        <f>IF(Z111="","",IF(Z111&lt;'VORSCHLAG DGB'!$B$2,'VORSCHLAG DGB'!$B$2-Z111,0))</f>
        <v/>
      </c>
      <c r="AB111" s="2" t="str">
        <f t="shared" si="69"/>
        <v/>
      </c>
      <c r="AC111" s="26"/>
      <c r="AD111" s="2"/>
      <c r="AE111" s="2" t="str">
        <f>IF(AD111="","",IF(AD111&lt;'VORSCHLAG DGB'!$B$3,'VORSCHLAG DGB'!$B$3-AD111,0))</f>
        <v/>
      </c>
      <c r="AF111" s="2" t="str">
        <f t="shared" si="70"/>
        <v/>
      </c>
      <c r="AG111" s="26"/>
      <c r="AH111" s="2"/>
      <c r="AI111" s="2" t="str">
        <f>IF(AH111="","",IF(AH111&lt;'VORSCHLAG DGB'!$B$4,'VORSCHLAG DGB'!$B$4-AH111,0))</f>
        <v/>
      </c>
      <c r="AJ111" s="2" t="str">
        <f t="shared" si="71"/>
        <v/>
      </c>
      <c r="AK111" s="26"/>
      <c r="AL111" s="2"/>
      <c r="AM111" s="2" t="str">
        <f>IF(AL111="","",IF(AL111&lt;'VORSCHLAG DGB'!$B$5,'VORSCHLAG DGB'!$B$5-AL111,0))</f>
        <v/>
      </c>
      <c r="AN111" s="2" t="str">
        <f t="shared" si="72"/>
        <v/>
      </c>
      <c r="AO111" s="26"/>
      <c r="AP111" s="2" t="str">
        <f t="shared" si="73"/>
        <v/>
      </c>
      <c r="AQ111" s="2" t="str">
        <f t="shared" si="74"/>
        <v/>
      </c>
      <c r="AR111" s="2" t="str">
        <f t="shared" si="75"/>
        <v/>
      </c>
      <c r="AS111" s="2"/>
      <c r="AT111" s="2" t="str">
        <f>IF(Z111="","",(Z111*12+AD111*12+AH111*12+(C111-36)*AL111)/C111)</f>
        <v/>
      </c>
      <c r="AU111" s="2" t="str">
        <f>IF(Z111="","",(12*AB111+12*AF111+12*AJ111+(C111-36)*AN111)/C111)</f>
        <v/>
      </c>
    </row>
    <row r="112" spans="1:47" x14ac:dyDescent="0.25">
      <c r="A112" t="s">
        <v>97</v>
      </c>
      <c r="B112" s="42" t="s">
        <v>249</v>
      </c>
      <c r="C112" s="3">
        <v>36</v>
      </c>
      <c r="D112" s="2">
        <v>611</v>
      </c>
      <c r="E112" s="14">
        <f>IF(D112="","",IF(D112&lt;'VORSCHLAG DGB'!$B$2,'VORSCHLAG DGB'!B$2-D112,0))</f>
        <v>24</v>
      </c>
      <c r="F112" s="14">
        <f t="shared" si="62"/>
        <v>635</v>
      </c>
      <c r="G112" s="17"/>
      <c r="H112" s="14">
        <v>659</v>
      </c>
      <c r="I112" s="14">
        <f>IF(H112="","",IF(H112&lt;'VORSCHLAG DGB'!$B$3,'VORSCHLAG DGB'!$B$3-H112,0))</f>
        <v>37</v>
      </c>
      <c r="J112" s="14">
        <f t="shared" si="63"/>
        <v>696</v>
      </c>
      <c r="K112" s="17"/>
      <c r="L112" s="14">
        <v>714</v>
      </c>
      <c r="M112" s="14">
        <f>IF(L112="","",IF(L112&lt;'VORSCHLAG DGB'!$B$4,'VORSCHLAG DGB'!$B$4-L112,0))</f>
        <v>54</v>
      </c>
      <c r="N112" s="14">
        <f t="shared" si="64"/>
        <v>768</v>
      </c>
      <c r="O112" s="17"/>
      <c r="P112" s="14"/>
      <c r="Q112" s="14" t="str">
        <f>IF(P112="","",IF(P112="","",IF(P112&lt;'VORSCHLAG DGB'!$B$5,'VORSCHLAG DGB'!$B$5-P112,0)))</f>
        <v/>
      </c>
      <c r="R112" s="14" t="str">
        <f t="shared" si="65"/>
        <v/>
      </c>
      <c r="S112" s="17"/>
      <c r="T112" s="2">
        <f t="shared" si="66"/>
        <v>23808</v>
      </c>
      <c r="U112" s="2">
        <f t="shared" si="67"/>
        <v>1380</v>
      </c>
      <c r="V112" s="2">
        <f t="shared" si="68"/>
        <v>25188</v>
      </c>
      <c r="W112" s="2">
        <f>(D112*12+H112*12+L112*12)/36</f>
        <v>661.33333333333337</v>
      </c>
      <c r="X112" s="2">
        <f>(F112*12+J112*12+N112*12)/$C112</f>
        <v>699.66666666666663</v>
      </c>
      <c r="Y112" s="23"/>
      <c r="Z112" s="2">
        <v>556</v>
      </c>
      <c r="AA112" s="2">
        <f>IF(Z112="","",IF(Z112&lt;'VORSCHLAG DGB'!$B$2,'VORSCHLAG DGB'!$B$2-Z112,0))</f>
        <v>79</v>
      </c>
      <c r="AB112" s="2">
        <f t="shared" si="69"/>
        <v>635</v>
      </c>
      <c r="AC112" s="26"/>
      <c r="AD112" s="2">
        <v>602</v>
      </c>
      <c r="AE112" s="2">
        <f>IF(AD112="","",IF(AD112&lt;'VORSCHLAG DGB'!$B$3,'VORSCHLAG DGB'!$B$3-AD112,0))</f>
        <v>94</v>
      </c>
      <c r="AF112" s="2">
        <f t="shared" si="70"/>
        <v>696</v>
      </c>
      <c r="AG112" s="26"/>
      <c r="AH112" s="2">
        <v>663</v>
      </c>
      <c r="AI112" s="2">
        <f>IF(AH112="","",IF(AH112&lt;'VORSCHLAG DGB'!$B$4,'VORSCHLAG DGB'!$B$4-AH112,0))</f>
        <v>105</v>
      </c>
      <c r="AJ112" s="2">
        <f t="shared" si="71"/>
        <v>768</v>
      </c>
      <c r="AK112" s="26"/>
      <c r="AL112" s="2"/>
      <c r="AM112" s="2" t="str">
        <f>IF(AL112="","",IF(AL112&lt;'VORSCHLAG DGB'!$B$5,'VORSCHLAG DGB'!$B$5-AL112,0))</f>
        <v/>
      </c>
      <c r="AN112" s="2" t="str">
        <f t="shared" si="72"/>
        <v/>
      </c>
      <c r="AO112" s="26"/>
      <c r="AP112" s="2">
        <f t="shared" si="73"/>
        <v>21852</v>
      </c>
      <c r="AQ112" s="2">
        <f t="shared" si="74"/>
        <v>3336</v>
      </c>
      <c r="AR112" s="2">
        <f t="shared" si="75"/>
        <v>25188</v>
      </c>
      <c r="AS112" s="2"/>
      <c r="AT112" s="2">
        <f>IF(Z112="","",(Z112*12+AD112*12+AH112*12)/C112)</f>
        <v>607</v>
      </c>
      <c r="AU112" s="2">
        <f>IF(Z112="","",(AB112*12+AF112*12+AJ112*12)/$C112)</f>
        <v>699.66666666666663</v>
      </c>
    </row>
    <row r="113" spans="1:47" x14ac:dyDescent="0.25">
      <c r="A113" t="s">
        <v>98</v>
      </c>
      <c r="B113" s="42" t="s">
        <v>247</v>
      </c>
      <c r="C113" s="3">
        <v>36</v>
      </c>
      <c r="D113" s="2">
        <v>600</v>
      </c>
      <c r="E113" s="14">
        <f>IF(D113="","",IF(D113&lt;'VORSCHLAG DGB'!$B$2,'VORSCHLAG DGB'!B$2-D113,0))</f>
        <v>35</v>
      </c>
      <c r="F113" s="14">
        <f t="shared" si="62"/>
        <v>635</v>
      </c>
      <c r="G113" s="17"/>
      <c r="H113" s="14">
        <v>660</v>
      </c>
      <c r="I113" s="14">
        <f>IF(H113="","",IF(H113&lt;'VORSCHLAG DGB'!$B$3,'VORSCHLAG DGB'!$B$3-H113,0))</f>
        <v>36</v>
      </c>
      <c r="J113" s="14">
        <f t="shared" si="63"/>
        <v>696</v>
      </c>
      <c r="K113" s="17"/>
      <c r="L113" s="14">
        <v>820</v>
      </c>
      <c r="M113" s="14">
        <f>IF(L113="","",IF(L113&lt;'VORSCHLAG DGB'!$B$4,'VORSCHLAG DGB'!$B$4-L113,0))</f>
        <v>0</v>
      </c>
      <c r="N113" s="14">
        <f t="shared" si="64"/>
        <v>820</v>
      </c>
      <c r="O113" s="17"/>
      <c r="P113" s="14"/>
      <c r="Q113" s="14" t="str">
        <f>IF(P113="","",IF(P113="","",IF(P113&lt;'VORSCHLAG DGB'!$B$5,'VORSCHLAG DGB'!$B$5-P113,0)))</f>
        <v/>
      </c>
      <c r="R113" s="14" t="str">
        <f t="shared" si="65"/>
        <v/>
      </c>
      <c r="S113" s="17"/>
      <c r="T113" s="2">
        <f t="shared" si="66"/>
        <v>24960</v>
      </c>
      <c r="U113" s="2">
        <f t="shared" si="67"/>
        <v>852</v>
      </c>
      <c r="V113" s="2">
        <f t="shared" si="68"/>
        <v>25812</v>
      </c>
      <c r="W113" s="2">
        <f>(D113*12+H113*12+L113*12)/36</f>
        <v>693.33333333333337</v>
      </c>
      <c r="X113" s="2">
        <f>(F113*12+J113*12+N113*12)/$C113</f>
        <v>717</v>
      </c>
      <c r="Y113" s="23"/>
      <c r="Z113" s="2">
        <v>600</v>
      </c>
      <c r="AA113" s="2">
        <f>IF(Z113="","",IF(Z113&lt;'VORSCHLAG DGB'!$B$2,'VORSCHLAG DGB'!$B$2-Z113,0))</f>
        <v>35</v>
      </c>
      <c r="AB113" s="2">
        <f t="shared" si="69"/>
        <v>635</v>
      </c>
      <c r="AC113" s="26"/>
      <c r="AD113" s="2">
        <v>660</v>
      </c>
      <c r="AE113" s="2">
        <f>IF(AD113="","",IF(AD113&lt;'VORSCHLAG DGB'!$B$3,'VORSCHLAG DGB'!$B$3-AD113,0))</f>
        <v>36</v>
      </c>
      <c r="AF113" s="2">
        <f t="shared" si="70"/>
        <v>696</v>
      </c>
      <c r="AG113" s="26"/>
      <c r="AH113" s="2">
        <v>820</v>
      </c>
      <c r="AI113" s="2">
        <f>IF(AH113="","",IF(AH113&lt;'VORSCHLAG DGB'!$B$4,'VORSCHLAG DGB'!$B$4-AH113,0))</f>
        <v>0</v>
      </c>
      <c r="AJ113" s="2">
        <f t="shared" si="71"/>
        <v>820</v>
      </c>
      <c r="AK113" s="26"/>
      <c r="AL113" s="2"/>
      <c r="AM113" s="2" t="str">
        <f>IF(AL113="","",IF(AL113&lt;'VORSCHLAG DGB'!$B$5,'VORSCHLAG DGB'!$B$5-AL113,0))</f>
        <v/>
      </c>
      <c r="AN113" s="2" t="str">
        <f t="shared" si="72"/>
        <v/>
      </c>
      <c r="AO113" s="26"/>
      <c r="AP113" s="2">
        <f t="shared" si="73"/>
        <v>24960</v>
      </c>
      <c r="AQ113" s="2">
        <f t="shared" si="74"/>
        <v>852</v>
      </c>
      <c r="AR113" s="2">
        <f t="shared" si="75"/>
        <v>25812</v>
      </c>
      <c r="AS113" s="2"/>
      <c r="AT113" s="2">
        <f>IF(Z113="","",(Z113*12+AD113*12+AH113*12)/C113)</f>
        <v>693.33333333333337</v>
      </c>
      <c r="AU113" s="2">
        <f>IF(Z113="","",(AB113*12+AF113*12+AJ113*12)/$C113)</f>
        <v>717</v>
      </c>
    </row>
    <row r="114" spans="1:47" x14ac:dyDescent="0.25">
      <c r="A114" t="s">
        <v>99</v>
      </c>
      <c r="B114" s="42" t="s">
        <v>246</v>
      </c>
      <c r="C114" s="3">
        <v>24</v>
      </c>
      <c r="D114" s="2">
        <v>959</v>
      </c>
      <c r="E114" s="14">
        <f>IF(D114="","",IF(D114&lt;'VORSCHLAG DGB'!$B$2,'VORSCHLAG DGB'!B$2-D114,0))</f>
        <v>0</v>
      </c>
      <c r="F114" s="14">
        <f t="shared" si="62"/>
        <v>959</v>
      </c>
      <c r="G114" s="17"/>
      <c r="H114" s="14">
        <v>1014</v>
      </c>
      <c r="I114" s="14">
        <f>IF(H114="","",IF(H114&lt;'VORSCHLAG DGB'!$B$3,'VORSCHLAG DGB'!$B$3-H114,0))</f>
        <v>0</v>
      </c>
      <c r="J114" s="14">
        <f t="shared" si="63"/>
        <v>1014</v>
      </c>
      <c r="K114" s="17"/>
      <c r="L114" s="14"/>
      <c r="M114" s="14" t="str">
        <f>IF(L114="","",IF(L114&lt;'VORSCHLAG DGB'!$B$4,'VORSCHLAG DGB'!$B$4-L114,0))</f>
        <v/>
      </c>
      <c r="N114" s="14" t="str">
        <f t="shared" si="64"/>
        <v/>
      </c>
      <c r="O114" s="17"/>
      <c r="P114" s="14"/>
      <c r="Q114" s="14" t="str">
        <f>IF(P114="","",IF(P114="","",IF(P114&lt;'VORSCHLAG DGB'!$B$5,'VORSCHLAG DGB'!$B$5-P114,0)))</f>
        <v/>
      </c>
      <c r="R114" s="14" t="str">
        <f t="shared" si="65"/>
        <v/>
      </c>
      <c r="S114" s="17"/>
      <c r="T114" s="2">
        <f t="shared" si="66"/>
        <v>23676</v>
      </c>
      <c r="U114" s="2" t="str">
        <f t="shared" si="67"/>
        <v/>
      </c>
      <c r="V114" s="2">
        <f t="shared" si="68"/>
        <v>23676</v>
      </c>
      <c r="W114" s="2">
        <f>(D114*12+H114*12)/C114</f>
        <v>986.5</v>
      </c>
      <c r="X114" s="2">
        <f>IF(F114="","",(F114*12+J114*12)/$C114)</f>
        <v>986.5</v>
      </c>
      <c r="Y114" s="23"/>
      <c r="Z114" s="2">
        <v>919</v>
      </c>
      <c r="AA114" s="2">
        <f>IF(Z114="","",IF(Z114&lt;'VORSCHLAG DGB'!$B$2,'VORSCHLAG DGB'!$B$2-Z114,0))</f>
        <v>0</v>
      </c>
      <c r="AB114" s="2">
        <f t="shared" si="69"/>
        <v>919</v>
      </c>
      <c r="AC114" s="26"/>
      <c r="AD114" s="2">
        <v>974</v>
      </c>
      <c r="AE114" s="2">
        <f>IF(AD114="","",IF(AD114&lt;'VORSCHLAG DGB'!$B$3,'VORSCHLAG DGB'!$B$3-AD114,0))</f>
        <v>0</v>
      </c>
      <c r="AF114" s="2">
        <f t="shared" si="70"/>
        <v>974</v>
      </c>
      <c r="AG114" s="26"/>
      <c r="AH114" s="2"/>
      <c r="AI114" s="2" t="str">
        <f>IF(AH114="","",IF(AH114&lt;'VORSCHLAG DGB'!$B$4,'VORSCHLAG DGB'!$B$4-AH114,0))</f>
        <v/>
      </c>
      <c r="AJ114" s="2" t="str">
        <f t="shared" si="71"/>
        <v/>
      </c>
      <c r="AK114" s="26"/>
      <c r="AL114" s="2"/>
      <c r="AM114" s="2" t="str">
        <f>IF(AL114="","",IF(AL114&lt;'VORSCHLAG DGB'!$B$5,'VORSCHLAG DGB'!$B$5-AL114,0))</f>
        <v/>
      </c>
      <c r="AN114" s="2" t="str">
        <f t="shared" si="72"/>
        <v/>
      </c>
      <c r="AO114" s="26"/>
      <c r="AP114" s="2">
        <f t="shared" si="73"/>
        <v>22716</v>
      </c>
      <c r="AQ114" s="2" t="str">
        <f t="shared" si="74"/>
        <v/>
      </c>
      <c r="AR114" s="2">
        <f t="shared" si="75"/>
        <v>22716</v>
      </c>
      <c r="AS114" s="2"/>
      <c r="AT114" s="2">
        <f>IF(Z114="","",(Z114*12+AD114*12)/C114)</f>
        <v>946.5</v>
      </c>
      <c r="AU114" s="2">
        <f>IF(Z114="","",(Z114*12+AF114*12)/$C114)</f>
        <v>946.5</v>
      </c>
    </row>
    <row r="115" spans="1:47" x14ac:dyDescent="0.25">
      <c r="A115" t="s">
        <v>100</v>
      </c>
      <c r="B115" s="42" t="s">
        <v>246</v>
      </c>
      <c r="C115" s="3">
        <v>36</v>
      </c>
      <c r="D115" s="2">
        <v>785</v>
      </c>
      <c r="E115" s="14">
        <f>IF(D115="","",IF(D115&lt;'VORSCHLAG DGB'!$B$2,'VORSCHLAG DGB'!B$2-D115,0))</f>
        <v>0</v>
      </c>
      <c r="F115" s="14">
        <f t="shared" si="62"/>
        <v>785</v>
      </c>
      <c r="G115" s="17"/>
      <c r="H115" s="14">
        <v>1135</v>
      </c>
      <c r="I115" s="14">
        <f>IF(H115="","",IF(H115&lt;'VORSCHLAG DGB'!$B$3,'VORSCHLAG DGB'!$B$3-H115,0))</f>
        <v>0</v>
      </c>
      <c r="J115" s="14">
        <f t="shared" si="63"/>
        <v>1135</v>
      </c>
      <c r="K115" s="17"/>
      <c r="L115" s="14">
        <v>1410</v>
      </c>
      <c r="M115" s="14">
        <f>IF(L115="","",IF(L115&lt;'VORSCHLAG DGB'!$B$4,'VORSCHLAG DGB'!$B$4-L115,0))</f>
        <v>0</v>
      </c>
      <c r="N115" s="14">
        <f t="shared" si="64"/>
        <v>1410</v>
      </c>
      <c r="O115" s="17"/>
      <c r="P115" s="14"/>
      <c r="Q115" s="14" t="str">
        <f>IF(P115="","",IF(P115="","",IF(P115&lt;'VORSCHLAG DGB'!$B$5,'VORSCHLAG DGB'!$B$5-P115,0)))</f>
        <v/>
      </c>
      <c r="R115" s="14" t="str">
        <f t="shared" si="65"/>
        <v/>
      </c>
      <c r="S115" s="17"/>
      <c r="T115" s="2">
        <f t="shared" si="66"/>
        <v>39960</v>
      </c>
      <c r="U115" s="2" t="str">
        <f t="shared" si="67"/>
        <v/>
      </c>
      <c r="V115" s="2">
        <f t="shared" si="68"/>
        <v>39960</v>
      </c>
      <c r="W115" s="2">
        <f>(D115*12+H115*12+L115*12)/36</f>
        <v>1110</v>
      </c>
      <c r="X115" s="2">
        <f>(F115*12+J115*12+N115*12)/$C115</f>
        <v>1110</v>
      </c>
      <c r="Y115" s="23"/>
      <c r="Z115" s="2">
        <v>705</v>
      </c>
      <c r="AA115" s="2">
        <f>IF(Z115="","",IF(Z115&lt;'VORSCHLAG DGB'!$B$2,'VORSCHLAG DGB'!$B$2-Z115,0))</f>
        <v>0</v>
      </c>
      <c r="AB115" s="2">
        <f t="shared" si="69"/>
        <v>705</v>
      </c>
      <c r="AC115" s="26"/>
      <c r="AD115" s="2">
        <v>910</v>
      </c>
      <c r="AE115" s="2">
        <f>IF(AD115="","",IF(AD115&lt;'VORSCHLAG DGB'!$B$3,'VORSCHLAG DGB'!$B$3-AD115,0))</f>
        <v>0</v>
      </c>
      <c r="AF115" s="2">
        <f t="shared" si="70"/>
        <v>910</v>
      </c>
      <c r="AG115" s="26"/>
      <c r="AH115" s="2">
        <v>1130</v>
      </c>
      <c r="AI115" s="2">
        <f>IF(AH115="","",IF(AH115&lt;'VORSCHLAG DGB'!$B$4,'VORSCHLAG DGB'!$B$4-AH115,0))</f>
        <v>0</v>
      </c>
      <c r="AJ115" s="2">
        <f t="shared" si="71"/>
        <v>1130</v>
      </c>
      <c r="AK115" s="26"/>
      <c r="AL115" s="2"/>
      <c r="AM115" s="2" t="str">
        <f>IF(AL115="","",IF(AL115&lt;'VORSCHLAG DGB'!$B$5,'VORSCHLAG DGB'!$B$5-AL115,0))</f>
        <v/>
      </c>
      <c r="AN115" s="2" t="str">
        <f t="shared" si="72"/>
        <v/>
      </c>
      <c r="AO115" s="26"/>
      <c r="AP115" s="2">
        <f t="shared" si="73"/>
        <v>32940</v>
      </c>
      <c r="AQ115" s="2" t="str">
        <f t="shared" si="74"/>
        <v/>
      </c>
      <c r="AR115" s="2">
        <f t="shared" si="75"/>
        <v>32940</v>
      </c>
      <c r="AS115" s="2"/>
      <c r="AT115" s="2">
        <f>IF(Z115="","",(Z115*12+AD115*12+AH115*12)/C115)</f>
        <v>915</v>
      </c>
      <c r="AU115" s="2">
        <f>IF(Z115="","",(AB115*12+AF115*12+AJ115*12)/$C115)</f>
        <v>915</v>
      </c>
    </row>
    <row r="116" spans="1:47" x14ac:dyDescent="0.25">
      <c r="A116" t="s">
        <v>100</v>
      </c>
      <c r="B116" s="42" t="s">
        <v>247</v>
      </c>
      <c r="C116" s="3">
        <v>36</v>
      </c>
      <c r="D116" s="2">
        <v>785</v>
      </c>
      <c r="E116" s="14">
        <f>IF(D116="","",IF(D116&lt;'VORSCHLAG DGB'!$B$2,'VORSCHLAG DGB'!B$2-D116,0))</f>
        <v>0</v>
      </c>
      <c r="F116" s="14">
        <f t="shared" si="62"/>
        <v>785</v>
      </c>
      <c r="G116" s="17"/>
      <c r="H116" s="14">
        <v>1135</v>
      </c>
      <c r="I116" s="14">
        <f>IF(H116="","",IF(H116&lt;'VORSCHLAG DGB'!$B$3,'VORSCHLAG DGB'!$B$3-H116,0))</f>
        <v>0</v>
      </c>
      <c r="J116" s="14">
        <f t="shared" si="63"/>
        <v>1135</v>
      </c>
      <c r="K116" s="17"/>
      <c r="L116" s="14">
        <v>1410</v>
      </c>
      <c r="M116" s="14">
        <f>IF(L116="","",IF(L116&lt;'VORSCHLAG DGB'!$B$4,'VORSCHLAG DGB'!$B$4-L116,0))</f>
        <v>0</v>
      </c>
      <c r="N116" s="14">
        <f t="shared" si="64"/>
        <v>1410</v>
      </c>
      <c r="O116" s="17"/>
      <c r="P116" s="14"/>
      <c r="Q116" s="14" t="str">
        <f>IF(P116="","",IF(P116="","",IF(P116&lt;'VORSCHLAG DGB'!$B$5,'VORSCHLAG DGB'!$B$5-P116,0)))</f>
        <v/>
      </c>
      <c r="R116" s="14" t="str">
        <f t="shared" si="65"/>
        <v/>
      </c>
      <c r="S116" s="17"/>
      <c r="T116" s="2">
        <f t="shared" si="66"/>
        <v>39960</v>
      </c>
      <c r="U116" s="2" t="str">
        <f t="shared" si="67"/>
        <v/>
      </c>
      <c r="V116" s="2">
        <f t="shared" si="68"/>
        <v>39960</v>
      </c>
      <c r="W116" s="2">
        <f>(D116*12+H116*12+L116*12)/36</f>
        <v>1110</v>
      </c>
      <c r="X116" s="2">
        <f>(F116*12+J116*12+N116*12)/$C116</f>
        <v>1110</v>
      </c>
      <c r="Y116" s="23"/>
      <c r="Z116" s="2">
        <v>705</v>
      </c>
      <c r="AA116" s="2">
        <f>IF(Z116="","",IF(Z116&lt;'VORSCHLAG DGB'!$B$2,'VORSCHLAG DGB'!$B$2-Z116,0))</f>
        <v>0</v>
      </c>
      <c r="AB116" s="2">
        <f t="shared" si="69"/>
        <v>705</v>
      </c>
      <c r="AC116" s="26"/>
      <c r="AD116" s="2">
        <v>910</v>
      </c>
      <c r="AE116" s="2">
        <f>IF(AD116="","",IF(AD116&lt;'VORSCHLAG DGB'!$B$3,'VORSCHLAG DGB'!$B$3-AD116,0))</f>
        <v>0</v>
      </c>
      <c r="AF116" s="2">
        <f t="shared" si="70"/>
        <v>910</v>
      </c>
      <c r="AG116" s="26"/>
      <c r="AH116" s="2">
        <v>1130</v>
      </c>
      <c r="AI116" s="2">
        <f>IF(AH116="","",IF(AH116&lt;'VORSCHLAG DGB'!$B$4,'VORSCHLAG DGB'!$B$4-AH116,0))</f>
        <v>0</v>
      </c>
      <c r="AJ116" s="2">
        <f t="shared" si="71"/>
        <v>1130</v>
      </c>
      <c r="AK116" s="26"/>
      <c r="AL116" s="2"/>
      <c r="AM116" s="2" t="str">
        <f>IF(AL116="","",IF(AL116&lt;'VORSCHLAG DGB'!$B$5,'VORSCHLAG DGB'!$B$5-AL116,0))</f>
        <v/>
      </c>
      <c r="AN116" s="2" t="str">
        <f t="shared" si="72"/>
        <v/>
      </c>
      <c r="AO116" s="26"/>
      <c r="AP116" s="2">
        <f t="shared" si="73"/>
        <v>32940</v>
      </c>
      <c r="AQ116" s="2" t="str">
        <f t="shared" si="74"/>
        <v/>
      </c>
      <c r="AR116" s="2">
        <f t="shared" si="75"/>
        <v>32940</v>
      </c>
      <c r="AS116" s="2"/>
      <c r="AT116" s="2">
        <f>IF(Z116="","",(Z116*12+AD116*12+AH116*12)/C116)</f>
        <v>915</v>
      </c>
      <c r="AU116" s="2">
        <f>IF(Z116="","",(AB116*12+AF116*12+AJ116*12)/$C116)</f>
        <v>915</v>
      </c>
    </row>
    <row r="117" spans="1:47" x14ac:dyDescent="0.25">
      <c r="A117" t="s">
        <v>101</v>
      </c>
      <c r="B117" s="42" t="s">
        <v>246</v>
      </c>
      <c r="C117" s="3">
        <v>42</v>
      </c>
      <c r="D117" s="2">
        <v>965</v>
      </c>
      <c r="E117" s="14">
        <f>IF(D117="","",IF(D117&lt;'VORSCHLAG DGB'!$B$2,'VORSCHLAG DGB'!B$2-D117,0))</f>
        <v>0</v>
      </c>
      <c r="F117" s="14">
        <f t="shared" si="62"/>
        <v>965</v>
      </c>
      <c r="G117" s="17"/>
      <c r="H117" s="14">
        <v>1021</v>
      </c>
      <c r="I117" s="14">
        <f>IF(H117="","",IF(H117&lt;'VORSCHLAG DGB'!$B$3,'VORSCHLAG DGB'!$B$3-H117,0))</f>
        <v>0</v>
      </c>
      <c r="J117" s="14">
        <f t="shared" si="63"/>
        <v>1021</v>
      </c>
      <c r="K117" s="17"/>
      <c r="L117" s="14">
        <v>1099</v>
      </c>
      <c r="M117" s="14">
        <f>IF(L117="","",IF(L117&lt;'VORSCHLAG DGB'!$B$4,'VORSCHLAG DGB'!$B$4-L117,0))</f>
        <v>0</v>
      </c>
      <c r="N117" s="14">
        <f t="shared" si="64"/>
        <v>1099</v>
      </c>
      <c r="O117" s="17"/>
      <c r="P117" s="14">
        <v>1162</v>
      </c>
      <c r="Q117" s="14">
        <f>IF(P117="","",IF(P117="","",IF(P117&lt;'VORSCHLAG DGB'!$B$5,'VORSCHLAG DGB'!$B$5-P117,0)))</f>
        <v>0</v>
      </c>
      <c r="R117" s="14">
        <f t="shared" si="65"/>
        <v>1162</v>
      </c>
      <c r="S117" s="17"/>
      <c r="T117" s="2">
        <f t="shared" si="66"/>
        <v>43991.999999999993</v>
      </c>
      <c r="U117" s="2" t="str">
        <f t="shared" si="67"/>
        <v/>
      </c>
      <c r="V117" s="2">
        <f t="shared" si="68"/>
        <v>43991.999999999993</v>
      </c>
      <c r="W117" s="2">
        <f>(12*D117+12*H117+12*L117+(C117-36)*P117)/C117</f>
        <v>1047.4285714285713</v>
      </c>
      <c r="X117" s="2">
        <f>IF(D117="","",(F117*12+J117*12+N117*12+(C117-36)*R117)/C117)</f>
        <v>1047.4285714285713</v>
      </c>
      <c r="Y117" s="23"/>
      <c r="Z117" s="2">
        <v>953</v>
      </c>
      <c r="AA117" s="2">
        <f>IF(Z117="","",IF(Z117&lt;'VORSCHLAG DGB'!$B$2,'VORSCHLAG DGB'!$B$2-Z117,0))</f>
        <v>0</v>
      </c>
      <c r="AB117" s="2">
        <f t="shared" si="69"/>
        <v>953</v>
      </c>
      <c r="AC117" s="26"/>
      <c r="AD117" s="2">
        <v>1006</v>
      </c>
      <c r="AE117" s="2">
        <f>IF(AD117="","",IF(AD117&lt;'VORSCHLAG DGB'!$B$3,'VORSCHLAG DGB'!$B$3-AD117,0))</f>
        <v>0</v>
      </c>
      <c r="AF117" s="2">
        <f t="shared" si="70"/>
        <v>1006</v>
      </c>
      <c r="AG117" s="26"/>
      <c r="AH117" s="2">
        <v>1064</v>
      </c>
      <c r="AI117" s="2">
        <f>IF(AH117="","",IF(AH117&lt;'VORSCHLAG DGB'!$B$4,'VORSCHLAG DGB'!$B$4-AH117,0))</f>
        <v>0</v>
      </c>
      <c r="AJ117" s="2">
        <f t="shared" si="71"/>
        <v>1064</v>
      </c>
      <c r="AK117" s="26"/>
      <c r="AL117" s="2">
        <v>1115</v>
      </c>
      <c r="AM117" s="2">
        <f>IF(AL117="","",IF(AL117&lt;'VORSCHLAG DGB'!$B$5,'VORSCHLAG DGB'!$B$5-AL117,0))</f>
        <v>0</v>
      </c>
      <c r="AN117" s="2">
        <f t="shared" si="72"/>
        <v>1115</v>
      </c>
      <c r="AO117" s="26"/>
      <c r="AP117" s="2">
        <f t="shared" si="73"/>
        <v>42966</v>
      </c>
      <c r="AQ117" s="2" t="str">
        <f t="shared" si="74"/>
        <v/>
      </c>
      <c r="AR117" s="2">
        <f t="shared" si="75"/>
        <v>42966</v>
      </c>
      <c r="AS117" s="2"/>
      <c r="AT117" s="2">
        <f>IF(Z117="","",(Z117*12+AD117*12+AH117*12+(C117-36)*AL117)/C117)</f>
        <v>1023</v>
      </c>
      <c r="AU117" s="2">
        <f>IF(Z117="","",(12*AB117+12*AF117+12*AJ117+(C117-36)*AN117)/C117)</f>
        <v>1023</v>
      </c>
    </row>
    <row r="118" spans="1:47" x14ac:dyDescent="0.25">
      <c r="A118" t="s">
        <v>102</v>
      </c>
      <c r="B118" s="42" t="s">
        <v>247</v>
      </c>
      <c r="C118" s="3">
        <v>42</v>
      </c>
      <c r="D118" s="2">
        <v>656</v>
      </c>
      <c r="E118" s="14">
        <f>IF(D118="","",IF(D118&lt;'VORSCHLAG DGB'!$B$2,'VORSCHLAG DGB'!B$2-D118,0))</f>
        <v>0</v>
      </c>
      <c r="F118" s="14">
        <f t="shared" si="62"/>
        <v>656</v>
      </c>
      <c r="G118" s="17"/>
      <c r="H118" s="14">
        <v>689</v>
      </c>
      <c r="I118" s="14">
        <f>IF(H118="","",IF(H118&lt;'VORSCHLAG DGB'!$B$3,'VORSCHLAG DGB'!$B$3-H118,0))</f>
        <v>7</v>
      </c>
      <c r="J118" s="14">
        <f t="shared" si="63"/>
        <v>696</v>
      </c>
      <c r="K118" s="17"/>
      <c r="L118" s="14">
        <v>756</v>
      </c>
      <c r="M118" s="14">
        <f>IF(L118="","",IF(L118&lt;'VORSCHLAG DGB'!$B$4,'VORSCHLAG DGB'!$B$4-L118,0))</f>
        <v>12</v>
      </c>
      <c r="N118" s="14">
        <f t="shared" si="64"/>
        <v>768</v>
      </c>
      <c r="O118" s="17"/>
      <c r="P118" s="14">
        <v>801</v>
      </c>
      <c r="Q118" s="14">
        <f>IF(P118="","",IF(P118="","",IF(P118&lt;'VORSCHLAG DGB'!$B$5,'VORSCHLAG DGB'!$B$5-P118,0)))</f>
        <v>0</v>
      </c>
      <c r="R118" s="14">
        <f t="shared" si="65"/>
        <v>801</v>
      </c>
      <c r="S118" s="17"/>
      <c r="T118" s="2">
        <f t="shared" si="66"/>
        <v>30017.999999999996</v>
      </c>
      <c r="U118" s="2">
        <f t="shared" si="67"/>
        <v>228.00000000000364</v>
      </c>
      <c r="V118" s="2">
        <f t="shared" si="68"/>
        <v>30246</v>
      </c>
      <c r="W118" s="2">
        <f>(12*D118+12*H118+12*L118+(C118-36)*P118)/C118</f>
        <v>714.71428571428567</v>
      </c>
      <c r="X118" s="2">
        <f>IF(D118="","",(F118*12+J118*12+N118*12+(C118-36)*R118)/C118)</f>
        <v>720.14285714285711</v>
      </c>
      <c r="Y118" s="23"/>
      <c r="Z118" s="2"/>
      <c r="AA118" s="2" t="str">
        <f>IF(Z118="","",IF(Z118&lt;'VORSCHLAG DGB'!$B$2,'VORSCHLAG DGB'!$B$2-Z118,0))</f>
        <v/>
      </c>
      <c r="AB118" s="2" t="str">
        <f t="shared" si="69"/>
        <v/>
      </c>
      <c r="AC118" s="26"/>
      <c r="AD118" s="2"/>
      <c r="AE118" s="2" t="str">
        <f>IF(AD118="","",IF(AD118&lt;'VORSCHLAG DGB'!$B$3,'VORSCHLAG DGB'!$B$3-AD118,0))</f>
        <v/>
      </c>
      <c r="AF118" s="2" t="str">
        <f t="shared" si="70"/>
        <v/>
      </c>
      <c r="AG118" s="26"/>
      <c r="AH118" s="2"/>
      <c r="AI118" s="2" t="str">
        <f>IF(AH118="","",IF(AH118&lt;'VORSCHLAG DGB'!$B$4,'VORSCHLAG DGB'!$B$4-AH118,0))</f>
        <v/>
      </c>
      <c r="AJ118" s="2" t="str">
        <f t="shared" si="71"/>
        <v/>
      </c>
      <c r="AK118" s="26"/>
      <c r="AL118" s="2"/>
      <c r="AM118" s="2" t="str">
        <f>IF(AL118="","",IF(AL118&lt;'VORSCHLAG DGB'!$B$5,'VORSCHLAG DGB'!$B$5-AL118,0))</f>
        <v/>
      </c>
      <c r="AN118" s="2" t="str">
        <f t="shared" si="72"/>
        <v/>
      </c>
      <c r="AO118" s="26"/>
      <c r="AP118" s="2" t="str">
        <f t="shared" si="73"/>
        <v/>
      </c>
      <c r="AQ118" s="2" t="str">
        <f t="shared" si="74"/>
        <v/>
      </c>
      <c r="AR118" s="2" t="str">
        <f t="shared" si="75"/>
        <v/>
      </c>
      <c r="AS118" s="2"/>
      <c r="AT118" s="2" t="str">
        <f>IF(Z118="","",(Z118*12+AD118*12+AH118*12+(C118-36)*AL118)/C118)</f>
        <v/>
      </c>
      <c r="AU118" s="2" t="str">
        <f>IF(Z118="","",(12*AB118+12*AF118+12*AJ118+(C118-36)*AN118)/C118)</f>
        <v/>
      </c>
    </row>
    <row r="119" spans="1:47" x14ac:dyDescent="0.25">
      <c r="A119" t="s">
        <v>103</v>
      </c>
      <c r="B119" s="42" t="s">
        <v>246</v>
      </c>
      <c r="C119" s="3">
        <v>36</v>
      </c>
      <c r="D119" s="2">
        <v>677</v>
      </c>
      <c r="E119" s="14">
        <f>IF(D119="","",IF(D119&lt;'VORSCHLAG DGB'!$B$2,'VORSCHLAG DGB'!B$2-D119,0))</f>
        <v>0</v>
      </c>
      <c r="F119" s="14">
        <f t="shared" si="62"/>
        <v>677</v>
      </c>
      <c r="G119" s="17"/>
      <c r="H119" s="14">
        <v>739</v>
      </c>
      <c r="I119" s="14">
        <f>IF(H119="","",IF(H119&lt;'VORSCHLAG DGB'!$B$3,'VORSCHLAG DGB'!$B$3-H119,0))</f>
        <v>0</v>
      </c>
      <c r="J119" s="14">
        <f t="shared" si="63"/>
        <v>739</v>
      </c>
      <c r="K119" s="17"/>
      <c r="L119" s="14">
        <v>835</v>
      </c>
      <c r="M119" s="14">
        <f>IF(L119="","",IF(L119&lt;'VORSCHLAG DGB'!$B$4,'VORSCHLAG DGB'!$B$4-L119,0))</f>
        <v>0</v>
      </c>
      <c r="N119" s="14">
        <f t="shared" si="64"/>
        <v>835</v>
      </c>
      <c r="O119" s="17"/>
      <c r="P119" s="14"/>
      <c r="Q119" s="14" t="str">
        <f>IF(P119="","",IF(P119="","",IF(P119&lt;'VORSCHLAG DGB'!$B$5,'VORSCHLAG DGB'!$B$5-P119,0)))</f>
        <v/>
      </c>
      <c r="R119" s="14" t="str">
        <f t="shared" si="65"/>
        <v/>
      </c>
      <c r="S119" s="17"/>
      <c r="T119" s="2">
        <f t="shared" si="66"/>
        <v>27012</v>
      </c>
      <c r="U119" s="2" t="str">
        <f t="shared" si="67"/>
        <v/>
      </c>
      <c r="V119" s="2">
        <f t="shared" si="68"/>
        <v>27012</v>
      </c>
      <c r="W119" s="2">
        <f t="shared" ref="W119:W125" si="76">(D119*12+H119*12+L119*12)/36</f>
        <v>750.33333333333337</v>
      </c>
      <c r="X119" s="2">
        <f t="shared" ref="X119:X125" si="77">(F119*12+J119*12+N119*12)/$C119</f>
        <v>750.33333333333337</v>
      </c>
      <c r="Y119" s="23"/>
      <c r="Z119" s="2">
        <v>677</v>
      </c>
      <c r="AA119" s="2">
        <f>IF(Z119="","",IF(Z119&lt;'VORSCHLAG DGB'!$B$2,'VORSCHLAG DGB'!$B$2-Z119,0))</f>
        <v>0</v>
      </c>
      <c r="AB119" s="2">
        <f t="shared" si="69"/>
        <v>677</v>
      </c>
      <c r="AC119" s="26"/>
      <c r="AD119" s="2">
        <v>739</v>
      </c>
      <c r="AE119" s="2">
        <f>IF(AD119="","",IF(AD119&lt;'VORSCHLAG DGB'!$B$3,'VORSCHLAG DGB'!$B$3-AD119,0))</f>
        <v>0</v>
      </c>
      <c r="AF119" s="2">
        <f t="shared" si="70"/>
        <v>739</v>
      </c>
      <c r="AG119" s="26"/>
      <c r="AH119" s="2">
        <v>835</v>
      </c>
      <c r="AI119" s="2">
        <f>IF(AH119="","",IF(AH119&lt;'VORSCHLAG DGB'!$B$4,'VORSCHLAG DGB'!$B$4-AH119,0))</f>
        <v>0</v>
      </c>
      <c r="AJ119" s="2">
        <f t="shared" si="71"/>
        <v>835</v>
      </c>
      <c r="AK119" s="26"/>
      <c r="AL119" s="2"/>
      <c r="AM119" s="2" t="str">
        <f>IF(AL119="","",IF(AL119&lt;'VORSCHLAG DGB'!$B$5,'VORSCHLAG DGB'!$B$5-AL119,0))</f>
        <v/>
      </c>
      <c r="AN119" s="2" t="str">
        <f t="shared" si="72"/>
        <v/>
      </c>
      <c r="AO119" s="26"/>
      <c r="AP119" s="2">
        <f t="shared" si="73"/>
        <v>27012</v>
      </c>
      <c r="AQ119" s="2" t="str">
        <f t="shared" si="74"/>
        <v/>
      </c>
      <c r="AR119" s="2">
        <f t="shared" si="75"/>
        <v>27012</v>
      </c>
      <c r="AS119" s="2"/>
      <c r="AT119" s="2">
        <f t="shared" ref="AT119:AT125" si="78">IF(Z119="","",(Z119*12+AD119*12+AH119*12)/C119)</f>
        <v>750.33333333333337</v>
      </c>
      <c r="AU119" s="2">
        <f t="shared" ref="AU119:AU125" si="79">IF(Z119="","",(AB119*12+AF119*12+AJ119*12)/$C119)</f>
        <v>750.33333333333337</v>
      </c>
    </row>
    <row r="120" spans="1:47" x14ac:dyDescent="0.25">
      <c r="A120" t="s">
        <v>104</v>
      </c>
      <c r="B120" s="42" t="s">
        <v>246</v>
      </c>
      <c r="C120" s="3">
        <v>36</v>
      </c>
      <c r="D120" s="2">
        <v>894</v>
      </c>
      <c r="E120" s="14">
        <f>IF(D120="","",IF(D120&lt;'VORSCHLAG DGB'!$B$2,'VORSCHLAG DGB'!B$2-D120,0))</f>
        <v>0</v>
      </c>
      <c r="F120" s="14">
        <f t="shared" si="62"/>
        <v>894</v>
      </c>
      <c r="G120" s="17"/>
      <c r="H120" s="14">
        <v>953</v>
      </c>
      <c r="I120" s="14">
        <f>IF(H120="","",IF(H120&lt;'VORSCHLAG DGB'!$B$3,'VORSCHLAG DGB'!$B$3-H120,0))</f>
        <v>0</v>
      </c>
      <c r="J120" s="14">
        <f t="shared" si="63"/>
        <v>953</v>
      </c>
      <c r="K120" s="17"/>
      <c r="L120" s="14">
        <v>1013</v>
      </c>
      <c r="M120" s="14">
        <f>IF(L120="","",IF(L120&lt;'VORSCHLAG DGB'!$B$4,'VORSCHLAG DGB'!$B$4-L120,0))</f>
        <v>0</v>
      </c>
      <c r="N120" s="14">
        <f t="shared" si="64"/>
        <v>1013</v>
      </c>
      <c r="O120" s="17"/>
      <c r="P120" s="14"/>
      <c r="Q120" s="14" t="str">
        <f>IF(P120="","",IF(P120="","",IF(P120&lt;'VORSCHLAG DGB'!$B$5,'VORSCHLAG DGB'!$B$5-P120,0)))</f>
        <v/>
      </c>
      <c r="R120" s="14" t="str">
        <f t="shared" si="65"/>
        <v/>
      </c>
      <c r="S120" s="17"/>
      <c r="T120" s="2">
        <f t="shared" si="66"/>
        <v>34320</v>
      </c>
      <c r="U120" s="2" t="str">
        <f t="shared" si="67"/>
        <v/>
      </c>
      <c r="V120" s="2">
        <f t="shared" si="68"/>
        <v>34320</v>
      </c>
      <c r="W120" s="2">
        <f t="shared" si="76"/>
        <v>953.33333333333337</v>
      </c>
      <c r="X120" s="2">
        <f t="shared" si="77"/>
        <v>953.33333333333337</v>
      </c>
      <c r="Y120" s="23"/>
      <c r="Z120" s="2">
        <v>857</v>
      </c>
      <c r="AA120" s="2">
        <f>IF(Z120="","",IF(Z120&lt;'VORSCHLAG DGB'!$B$2,'VORSCHLAG DGB'!$B$2-Z120,0))</f>
        <v>0</v>
      </c>
      <c r="AB120" s="2">
        <f t="shared" si="69"/>
        <v>857</v>
      </c>
      <c r="AC120" s="26"/>
      <c r="AD120" s="2">
        <v>913</v>
      </c>
      <c r="AE120" s="2">
        <f>IF(AD120="","",IF(AD120&lt;'VORSCHLAG DGB'!$B$3,'VORSCHLAG DGB'!$B$3-AD120,0))</f>
        <v>0</v>
      </c>
      <c r="AF120" s="2">
        <f t="shared" si="70"/>
        <v>913</v>
      </c>
      <c r="AG120" s="26"/>
      <c r="AH120" s="2">
        <v>966</v>
      </c>
      <c r="AI120" s="2">
        <f>IF(AH120="","",IF(AH120&lt;'VORSCHLAG DGB'!$B$4,'VORSCHLAG DGB'!$B$4-AH120,0))</f>
        <v>0</v>
      </c>
      <c r="AJ120" s="2">
        <f t="shared" si="71"/>
        <v>966</v>
      </c>
      <c r="AK120" s="26"/>
      <c r="AL120" s="2"/>
      <c r="AM120" s="2" t="str">
        <f>IF(AL120="","",IF(AL120&lt;'VORSCHLAG DGB'!$B$5,'VORSCHLAG DGB'!$B$5-AL120,0))</f>
        <v/>
      </c>
      <c r="AN120" s="2" t="str">
        <f t="shared" si="72"/>
        <v/>
      </c>
      <c r="AO120" s="26"/>
      <c r="AP120" s="2">
        <f t="shared" si="73"/>
        <v>32832</v>
      </c>
      <c r="AQ120" s="2" t="str">
        <f t="shared" si="74"/>
        <v/>
      </c>
      <c r="AR120" s="2">
        <f t="shared" si="75"/>
        <v>32832</v>
      </c>
      <c r="AS120" s="2"/>
      <c r="AT120" s="2">
        <f t="shared" si="78"/>
        <v>912</v>
      </c>
      <c r="AU120" s="2">
        <f t="shared" si="79"/>
        <v>912</v>
      </c>
    </row>
    <row r="121" spans="1:47" x14ac:dyDescent="0.25">
      <c r="A121" t="s">
        <v>105</v>
      </c>
      <c r="B121" s="42" t="s">
        <v>246</v>
      </c>
      <c r="C121" s="3">
        <v>36</v>
      </c>
      <c r="D121" s="2">
        <v>814</v>
      </c>
      <c r="E121" s="14">
        <f>IF(D121="","",IF(D121&lt;'VORSCHLAG DGB'!$B$2,'VORSCHLAG DGB'!B$2-D121,0))</f>
        <v>0</v>
      </c>
      <c r="F121" s="14">
        <f t="shared" si="62"/>
        <v>814</v>
      </c>
      <c r="G121" s="17"/>
      <c r="H121" s="14">
        <v>890</v>
      </c>
      <c r="I121" s="14">
        <f>IF(H121="","",IF(H121&lt;'VORSCHLAG DGB'!$B$3,'VORSCHLAG DGB'!$B$3-H121,0))</f>
        <v>0</v>
      </c>
      <c r="J121" s="14">
        <f t="shared" si="63"/>
        <v>890</v>
      </c>
      <c r="K121" s="17"/>
      <c r="L121" s="14">
        <v>972</v>
      </c>
      <c r="M121" s="14">
        <f>IF(L121="","",IF(L121&lt;'VORSCHLAG DGB'!$B$4,'VORSCHLAG DGB'!$B$4-L121,0))</f>
        <v>0</v>
      </c>
      <c r="N121" s="14">
        <f t="shared" si="64"/>
        <v>972</v>
      </c>
      <c r="O121" s="17"/>
      <c r="P121" s="14"/>
      <c r="Q121" s="14" t="str">
        <f>IF(P121="","",IF(P121="","",IF(P121&lt;'VORSCHLAG DGB'!$B$5,'VORSCHLAG DGB'!$B$5-P121,0)))</f>
        <v/>
      </c>
      <c r="R121" s="14" t="str">
        <f t="shared" si="65"/>
        <v/>
      </c>
      <c r="S121" s="17"/>
      <c r="T121" s="2">
        <f t="shared" si="66"/>
        <v>32112</v>
      </c>
      <c r="U121" s="2" t="str">
        <f t="shared" si="67"/>
        <v/>
      </c>
      <c r="V121" s="2">
        <f t="shared" si="68"/>
        <v>32112</v>
      </c>
      <c r="W121" s="2">
        <f t="shared" si="76"/>
        <v>892</v>
      </c>
      <c r="X121" s="2">
        <f t="shared" si="77"/>
        <v>892</v>
      </c>
      <c r="Y121" s="23"/>
      <c r="Z121" s="2">
        <v>774</v>
      </c>
      <c r="AA121" s="2">
        <f>IF(Z121="","",IF(Z121&lt;'VORSCHLAG DGB'!$B$2,'VORSCHLAG DGB'!$B$2-Z121,0))</f>
        <v>0</v>
      </c>
      <c r="AB121" s="2">
        <f t="shared" si="69"/>
        <v>774</v>
      </c>
      <c r="AC121" s="26"/>
      <c r="AD121" s="2">
        <v>854</v>
      </c>
      <c r="AE121" s="2">
        <f>IF(AD121="","",IF(AD121&lt;'VORSCHLAG DGB'!$B$3,'VORSCHLAG DGB'!$B$3-AD121,0))</f>
        <v>0</v>
      </c>
      <c r="AF121" s="2">
        <f t="shared" si="70"/>
        <v>854</v>
      </c>
      <c r="AG121" s="26"/>
      <c r="AH121" s="2">
        <v>930</v>
      </c>
      <c r="AI121" s="2">
        <f>IF(AH121="","",IF(AH121&lt;'VORSCHLAG DGB'!$B$4,'VORSCHLAG DGB'!$B$4-AH121,0))</f>
        <v>0</v>
      </c>
      <c r="AJ121" s="2">
        <f t="shared" si="71"/>
        <v>930</v>
      </c>
      <c r="AK121" s="26"/>
      <c r="AL121" s="2"/>
      <c r="AM121" s="2" t="str">
        <f>IF(AL121="","",IF(AL121&lt;'VORSCHLAG DGB'!$B$5,'VORSCHLAG DGB'!$B$5-AL121,0))</f>
        <v/>
      </c>
      <c r="AN121" s="2" t="str">
        <f t="shared" si="72"/>
        <v/>
      </c>
      <c r="AO121" s="26"/>
      <c r="AP121" s="2">
        <f t="shared" si="73"/>
        <v>30696</v>
      </c>
      <c r="AQ121" s="2" t="str">
        <f t="shared" si="74"/>
        <v/>
      </c>
      <c r="AR121" s="2">
        <f t="shared" si="75"/>
        <v>30696</v>
      </c>
      <c r="AS121" s="2"/>
      <c r="AT121" s="2">
        <f t="shared" si="78"/>
        <v>852.66666666666663</v>
      </c>
      <c r="AU121" s="2">
        <f t="shared" si="79"/>
        <v>852.66666666666663</v>
      </c>
    </row>
    <row r="122" spans="1:47" x14ac:dyDescent="0.25">
      <c r="A122" t="s">
        <v>106</v>
      </c>
      <c r="B122" s="42" t="s">
        <v>246</v>
      </c>
      <c r="C122" s="3">
        <v>36</v>
      </c>
      <c r="D122" s="2">
        <v>930</v>
      </c>
      <c r="E122" s="14">
        <f>IF(D122="","",IF(D122&lt;'VORSCHLAG DGB'!$B$2,'VORSCHLAG DGB'!B$2-D122,0))</f>
        <v>0</v>
      </c>
      <c r="F122" s="14">
        <f t="shared" si="62"/>
        <v>930</v>
      </c>
      <c r="G122" s="17"/>
      <c r="H122" s="14">
        <v>981</v>
      </c>
      <c r="I122" s="14">
        <f>IF(H122="","",IF(H122&lt;'VORSCHLAG DGB'!$B$3,'VORSCHLAG DGB'!$B$3-H122,0))</f>
        <v>0</v>
      </c>
      <c r="J122" s="14">
        <f t="shared" si="63"/>
        <v>981</v>
      </c>
      <c r="K122" s="17"/>
      <c r="L122" s="14">
        <v>1032</v>
      </c>
      <c r="M122" s="14">
        <f>IF(L122="","",IF(L122&lt;'VORSCHLAG DGB'!$B$4,'VORSCHLAG DGB'!$B$4-L122,0))</f>
        <v>0</v>
      </c>
      <c r="N122" s="14">
        <f t="shared" si="64"/>
        <v>1032</v>
      </c>
      <c r="O122" s="17"/>
      <c r="P122" s="14"/>
      <c r="Q122" s="14" t="str">
        <f>IF(P122="","",IF(P122="","",IF(P122&lt;'VORSCHLAG DGB'!$B$5,'VORSCHLAG DGB'!$B$5-P122,0)))</f>
        <v/>
      </c>
      <c r="R122" s="14" t="str">
        <f t="shared" si="65"/>
        <v/>
      </c>
      <c r="S122" s="17"/>
      <c r="T122" s="2">
        <f t="shared" si="66"/>
        <v>35316</v>
      </c>
      <c r="U122" s="2" t="str">
        <f t="shared" si="67"/>
        <v/>
      </c>
      <c r="V122" s="2">
        <f t="shared" si="68"/>
        <v>35316</v>
      </c>
      <c r="W122" s="2">
        <f t="shared" si="76"/>
        <v>981</v>
      </c>
      <c r="X122" s="2">
        <f t="shared" si="77"/>
        <v>981</v>
      </c>
      <c r="Y122" s="23"/>
      <c r="Z122" s="2">
        <v>930</v>
      </c>
      <c r="AA122" s="2">
        <f>IF(Z122="","",IF(Z122&lt;'VORSCHLAG DGB'!$B$2,'VORSCHLAG DGB'!$B$2-Z122,0))</f>
        <v>0</v>
      </c>
      <c r="AB122" s="2">
        <f t="shared" si="69"/>
        <v>930</v>
      </c>
      <c r="AC122" s="26"/>
      <c r="AD122" s="2">
        <v>981</v>
      </c>
      <c r="AE122" s="2">
        <f>IF(AD122="","",IF(AD122&lt;'VORSCHLAG DGB'!$B$3,'VORSCHLAG DGB'!$B$3-AD122,0))</f>
        <v>0</v>
      </c>
      <c r="AF122" s="2">
        <f t="shared" si="70"/>
        <v>981</v>
      </c>
      <c r="AG122" s="26"/>
      <c r="AH122" s="2">
        <v>1032</v>
      </c>
      <c r="AI122" s="2">
        <f>IF(AH122="","",IF(AH122&lt;'VORSCHLAG DGB'!$B$4,'VORSCHLAG DGB'!$B$4-AH122,0))</f>
        <v>0</v>
      </c>
      <c r="AJ122" s="2">
        <f t="shared" si="71"/>
        <v>1032</v>
      </c>
      <c r="AK122" s="26"/>
      <c r="AL122" s="2"/>
      <c r="AM122" s="2" t="str">
        <f>IF(AL122="","",IF(AL122&lt;'VORSCHLAG DGB'!$B$5,'VORSCHLAG DGB'!$B$5-AL122,0))</f>
        <v/>
      </c>
      <c r="AN122" s="2" t="str">
        <f t="shared" si="72"/>
        <v/>
      </c>
      <c r="AO122" s="26"/>
      <c r="AP122" s="2">
        <f t="shared" si="73"/>
        <v>35316</v>
      </c>
      <c r="AQ122" s="2" t="str">
        <f t="shared" si="74"/>
        <v/>
      </c>
      <c r="AR122" s="2">
        <f t="shared" si="75"/>
        <v>35316</v>
      </c>
      <c r="AS122" s="2"/>
      <c r="AT122" s="2">
        <f t="shared" si="78"/>
        <v>981</v>
      </c>
      <c r="AU122" s="2">
        <f t="shared" si="79"/>
        <v>981</v>
      </c>
    </row>
    <row r="123" spans="1:47" x14ac:dyDescent="0.25">
      <c r="A123" t="s">
        <v>107</v>
      </c>
      <c r="B123" s="42" t="s">
        <v>246</v>
      </c>
      <c r="C123" s="3">
        <v>36</v>
      </c>
      <c r="D123" s="2">
        <v>896</v>
      </c>
      <c r="E123" s="14">
        <f>IF(D123="","",IF(D123&lt;'VORSCHLAG DGB'!$B$2,'VORSCHLAG DGB'!B$2-D123,0))</f>
        <v>0</v>
      </c>
      <c r="F123" s="14">
        <f t="shared" si="62"/>
        <v>896</v>
      </c>
      <c r="G123" s="17"/>
      <c r="H123" s="14">
        <v>954</v>
      </c>
      <c r="I123" s="14">
        <f>IF(H123="","",IF(H123&lt;'VORSCHLAG DGB'!$B$3,'VORSCHLAG DGB'!$B$3-H123,0))</f>
        <v>0</v>
      </c>
      <c r="J123" s="14">
        <f t="shared" si="63"/>
        <v>954</v>
      </c>
      <c r="K123" s="17"/>
      <c r="L123" s="14">
        <v>1014</v>
      </c>
      <c r="M123" s="14">
        <f>IF(L123="","",IF(L123&lt;'VORSCHLAG DGB'!$B$4,'VORSCHLAG DGB'!$B$4-L123,0))</f>
        <v>0</v>
      </c>
      <c r="N123" s="14">
        <f t="shared" si="64"/>
        <v>1014</v>
      </c>
      <c r="O123" s="17"/>
      <c r="P123" s="14"/>
      <c r="Q123" s="14" t="str">
        <f>IF(P123="","",IF(P123="","",IF(P123&lt;'VORSCHLAG DGB'!$B$5,'VORSCHLAG DGB'!$B$5-P123,0)))</f>
        <v/>
      </c>
      <c r="R123" s="14" t="str">
        <f t="shared" si="65"/>
        <v/>
      </c>
      <c r="S123" s="17"/>
      <c r="T123" s="2">
        <f t="shared" si="66"/>
        <v>34368</v>
      </c>
      <c r="U123" s="2" t="str">
        <f t="shared" si="67"/>
        <v/>
      </c>
      <c r="V123" s="2">
        <f t="shared" si="68"/>
        <v>34368</v>
      </c>
      <c r="W123" s="2">
        <f t="shared" si="76"/>
        <v>954.66666666666663</v>
      </c>
      <c r="X123" s="2">
        <f t="shared" si="77"/>
        <v>954.66666666666663</v>
      </c>
      <c r="Y123" s="23"/>
      <c r="Z123" s="2">
        <v>904</v>
      </c>
      <c r="AA123" s="2">
        <f>IF(Z123="","",IF(Z123&lt;'VORSCHLAG DGB'!$B$2,'VORSCHLAG DGB'!$B$2-Z123,0))</f>
        <v>0</v>
      </c>
      <c r="AB123" s="2">
        <f t="shared" si="69"/>
        <v>904</v>
      </c>
      <c r="AC123" s="26"/>
      <c r="AD123" s="2">
        <v>960</v>
      </c>
      <c r="AE123" s="2">
        <f>IF(AD123="","",IF(AD123&lt;'VORSCHLAG DGB'!$B$3,'VORSCHLAG DGB'!$B$3-AD123,0))</f>
        <v>0</v>
      </c>
      <c r="AF123" s="2">
        <f t="shared" si="70"/>
        <v>960</v>
      </c>
      <c r="AG123" s="26"/>
      <c r="AH123" s="2">
        <v>1015</v>
      </c>
      <c r="AI123" s="2">
        <f>IF(AH123="","",IF(AH123&lt;'VORSCHLAG DGB'!$B$4,'VORSCHLAG DGB'!$B$4-AH123,0))</f>
        <v>0</v>
      </c>
      <c r="AJ123" s="2">
        <f t="shared" si="71"/>
        <v>1015</v>
      </c>
      <c r="AK123" s="26"/>
      <c r="AL123" s="2"/>
      <c r="AM123" s="2" t="str">
        <f>IF(AL123="","",IF(AL123&lt;'VORSCHLAG DGB'!$B$5,'VORSCHLAG DGB'!$B$5-AL123,0))</f>
        <v/>
      </c>
      <c r="AN123" s="2" t="str">
        <f t="shared" si="72"/>
        <v/>
      </c>
      <c r="AO123" s="26"/>
      <c r="AP123" s="2">
        <f t="shared" si="73"/>
        <v>34548</v>
      </c>
      <c r="AQ123" s="2" t="str">
        <f t="shared" si="74"/>
        <v/>
      </c>
      <c r="AR123" s="2">
        <f t="shared" si="75"/>
        <v>34548</v>
      </c>
      <c r="AS123" s="2"/>
      <c r="AT123" s="2">
        <f t="shared" si="78"/>
        <v>959.66666666666663</v>
      </c>
      <c r="AU123" s="2">
        <f t="shared" si="79"/>
        <v>959.66666666666663</v>
      </c>
    </row>
    <row r="124" spans="1:47" x14ac:dyDescent="0.25">
      <c r="A124" t="s">
        <v>108</v>
      </c>
      <c r="B124" s="42" t="s">
        <v>246</v>
      </c>
      <c r="C124" s="3">
        <v>36</v>
      </c>
      <c r="D124" s="2">
        <v>930</v>
      </c>
      <c r="E124" s="14">
        <f>IF(D124="","",IF(D124&lt;'VORSCHLAG DGB'!$B$2,'VORSCHLAG DGB'!B$2-D124,0))</f>
        <v>0</v>
      </c>
      <c r="F124" s="14">
        <f t="shared" si="62"/>
        <v>930</v>
      </c>
      <c r="G124" s="17"/>
      <c r="H124" s="14">
        <v>981</v>
      </c>
      <c r="I124" s="14">
        <f>IF(H124="","",IF(H124&lt;'VORSCHLAG DGB'!$B$3,'VORSCHLAG DGB'!$B$3-H124,0))</f>
        <v>0</v>
      </c>
      <c r="J124" s="14">
        <f t="shared" si="63"/>
        <v>981</v>
      </c>
      <c r="K124" s="17"/>
      <c r="L124" s="14">
        <v>1032</v>
      </c>
      <c r="M124" s="14">
        <f>IF(L124="","",IF(L124&lt;'VORSCHLAG DGB'!$B$4,'VORSCHLAG DGB'!$B$4-L124,0))</f>
        <v>0</v>
      </c>
      <c r="N124" s="14">
        <f t="shared" si="64"/>
        <v>1032</v>
      </c>
      <c r="O124" s="17"/>
      <c r="P124" s="14"/>
      <c r="Q124" s="14" t="str">
        <f>IF(P124="","",IF(P124="","",IF(P124&lt;'VORSCHLAG DGB'!$B$5,'VORSCHLAG DGB'!$B$5-P124,0)))</f>
        <v/>
      </c>
      <c r="R124" s="14" t="str">
        <f t="shared" si="65"/>
        <v/>
      </c>
      <c r="S124" s="17"/>
      <c r="T124" s="2">
        <f t="shared" si="66"/>
        <v>35316</v>
      </c>
      <c r="U124" s="2" t="str">
        <f t="shared" si="67"/>
        <v/>
      </c>
      <c r="V124" s="2">
        <f t="shared" si="68"/>
        <v>35316</v>
      </c>
      <c r="W124" s="2">
        <f t="shared" si="76"/>
        <v>981</v>
      </c>
      <c r="X124" s="2">
        <f t="shared" si="77"/>
        <v>981</v>
      </c>
      <c r="Y124" s="23"/>
      <c r="Z124" s="2"/>
      <c r="AA124" s="2" t="str">
        <f>IF(Z124="","",IF(Z124&lt;'VORSCHLAG DGB'!$B$2,'VORSCHLAG DGB'!$B$2-Z124,0))</f>
        <v/>
      </c>
      <c r="AB124" s="2" t="str">
        <f t="shared" si="69"/>
        <v/>
      </c>
      <c r="AC124" s="26"/>
      <c r="AD124" s="2"/>
      <c r="AE124" s="2" t="str">
        <f>IF(AD124="","",IF(AD124&lt;'VORSCHLAG DGB'!$B$3,'VORSCHLAG DGB'!$B$3-AD124,0))</f>
        <v/>
      </c>
      <c r="AF124" s="2" t="str">
        <f t="shared" si="70"/>
        <v/>
      </c>
      <c r="AG124" s="26"/>
      <c r="AH124" s="2"/>
      <c r="AI124" s="2" t="str">
        <f>IF(AH124="","",IF(AH124&lt;'VORSCHLAG DGB'!$B$4,'VORSCHLAG DGB'!$B$4-AH124,0))</f>
        <v/>
      </c>
      <c r="AJ124" s="2" t="str">
        <f t="shared" si="71"/>
        <v/>
      </c>
      <c r="AK124" s="26"/>
      <c r="AL124" s="2"/>
      <c r="AM124" s="2" t="str">
        <f>IF(AL124="","",IF(AL124&lt;'VORSCHLAG DGB'!$B$5,'VORSCHLAG DGB'!$B$5-AL124,0))</f>
        <v/>
      </c>
      <c r="AN124" s="2" t="str">
        <f t="shared" si="72"/>
        <v/>
      </c>
      <c r="AO124" s="26"/>
      <c r="AP124" s="2" t="str">
        <f t="shared" si="73"/>
        <v/>
      </c>
      <c r="AQ124" s="2" t="str">
        <f t="shared" si="74"/>
        <v/>
      </c>
      <c r="AR124" s="2" t="str">
        <f t="shared" si="75"/>
        <v/>
      </c>
      <c r="AS124" s="2"/>
      <c r="AT124" s="2" t="str">
        <f t="shared" si="78"/>
        <v/>
      </c>
      <c r="AU124" s="2" t="str">
        <f t="shared" si="79"/>
        <v/>
      </c>
    </row>
    <row r="125" spans="1:47" x14ac:dyDescent="0.25">
      <c r="A125" t="s">
        <v>109</v>
      </c>
      <c r="B125" s="42" t="s">
        <v>251</v>
      </c>
      <c r="C125" s="3">
        <v>36</v>
      </c>
      <c r="D125" s="2">
        <v>760</v>
      </c>
      <c r="E125" s="14">
        <f>IF(D125="","",IF(D125&lt;'VORSCHLAG DGB'!$B$2,'VORSCHLAG DGB'!B$2-D125,0))</f>
        <v>0</v>
      </c>
      <c r="F125" s="14">
        <f t="shared" si="62"/>
        <v>760</v>
      </c>
      <c r="G125" s="17"/>
      <c r="H125" s="14">
        <v>800</v>
      </c>
      <c r="I125" s="14">
        <f>IF(H125="","",IF(H125&lt;'VORSCHLAG DGB'!$B$3,'VORSCHLAG DGB'!$B$3-H125,0))</f>
        <v>0</v>
      </c>
      <c r="J125" s="14">
        <f t="shared" si="63"/>
        <v>800</v>
      </c>
      <c r="K125" s="17"/>
      <c r="L125" s="14">
        <v>850</v>
      </c>
      <c r="M125" s="14">
        <f>IF(L125="","",IF(L125&lt;'VORSCHLAG DGB'!$B$4,'VORSCHLAG DGB'!$B$4-L125,0))</f>
        <v>0</v>
      </c>
      <c r="N125" s="14">
        <f t="shared" si="64"/>
        <v>850</v>
      </c>
      <c r="O125" s="17"/>
      <c r="P125" s="14"/>
      <c r="Q125" s="14" t="str">
        <f>IF(P125="","",IF(P125="","",IF(P125&lt;'VORSCHLAG DGB'!$B$5,'VORSCHLAG DGB'!$B$5-P125,0)))</f>
        <v/>
      </c>
      <c r="R125" s="14" t="str">
        <f t="shared" si="65"/>
        <v/>
      </c>
      <c r="S125" s="17"/>
      <c r="T125" s="2">
        <f t="shared" si="66"/>
        <v>28920</v>
      </c>
      <c r="U125" s="2" t="str">
        <f t="shared" si="67"/>
        <v/>
      </c>
      <c r="V125" s="2">
        <f t="shared" si="68"/>
        <v>28920</v>
      </c>
      <c r="W125" s="2">
        <f t="shared" si="76"/>
        <v>803.33333333333337</v>
      </c>
      <c r="X125" s="2">
        <f t="shared" si="77"/>
        <v>803.33333333333337</v>
      </c>
      <c r="Y125" s="23"/>
      <c r="Z125" s="2">
        <v>760</v>
      </c>
      <c r="AA125" s="2">
        <f>IF(Z125="","",IF(Z125&lt;'VORSCHLAG DGB'!$B$2,'VORSCHLAG DGB'!$B$2-Z125,0))</f>
        <v>0</v>
      </c>
      <c r="AB125" s="2">
        <f t="shared" si="69"/>
        <v>760</v>
      </c>
      <c r="AC125" s="26"/>
      <c r="AD125" s="2">
        <v>800</v>
      </c>
      <c r="AE125" s="2">
        <f>IF(AD125="","",IF(AD125&lt;'VORSCHLAG DGB'!$B$3,'VORSCHLAG DGB'!$B$3-AD125,0))</f>
        <v>0</v>
      </c>
      <c r="AF125" s="2">
        <f t="shared" si="70"/>
        <v>800</v>
      </c>
      <c r="AG125" s="26"/>
      <c r="AH125" s="2">
        <v>850</v>
      </c>
      <c r="AI125" s="2">
        <f>IF(AH125="","",IF(AH125&lt;'VORSCHLAG DGB'!$B$4,'VORSCHLAG DGB'!$B$4-AH125,0))</f>
        <v>0</v>
      </c>
      <c r="AJ125" s="2">
        <f t="shared" si="71"/>
        <v>850</v>
      </c>
      <c r="AK125" s="26"/>
      <c r="AL125" s="2"/>
      <c r="AM125" s="2" t="str">
        <f>IF(AL125="","",IF(AL125&lt;'VORSCHLAG DGB'!$B$5,'VORSCHLAG DGB'!$B$5-AL125,0))</f>
        <v/>
      </c>
      <c r="AN125" s="2" t="str">
        <f t="shared" si="72"/>
        <v/>
      </c>
      <c r="AO125" s="26"/>
      <c r="AP125" s="2">
        <f t="shared" si="73"/>
        <v>28920</v>
      </c>
      <c r="AQ125" s="2" t="str">
        <f t="shared" si="74"/>
        <v/>
      </c>
      <c r="AR125" s="2">
        <f t="shared" si="75"/>
        <v>28920</v>
      </c>
      <c r="AS125" s="2"/>
      <c r="AT125" s="2">
        <f t="shared" si="78"/>
        <v>803.33333333333337</v>
      </c>
      <c r="AU125" s="2">
        <f t="shared" si="79"/>
        <v>803.33333333333337</v>
      </c>
    </row>
    <row r="126" spans="1:47" x14ac:dyDescent="0.25">
      <c r="A126" t="s">
        <v>110</v>
      </c>
      <c r="B126" s="42" t="s">
        <v>247</v>
      </c>
      <c r="C126" s="3">
        <v>42</v>
      </c>
      <c r="D126" s="2">
        <v>666</v>
      </c>
      <c r="E126" s="14">
        <f>IF(D126="","",IF(D126&lt;'VORSCHLAG DGB'!$B$2,'VORSCHLAG DGB'!B$2-D126,0))</f>
        <v>0</v>
      </c>
      <c r="F126" s="14">
        <f t="shared" si="62"/>
        <v>666</v>
      </c>
      <c r="G126" s="17"/>
      <c r="H126" s="14">
        <v>716</v>
      </c>
      <c r="I126" s="14">
        <f>IF(H126="","",IF(H126&lt;'VORSCHLAG DGB'!$B$3,'VORSCHLAG DGB'!$B$3-H126,0))</f>
        <v>0</v>
      </c>
      <c r="J126" s="14">
        <f t="shared" si="63"/>
        <v>716</v>
      </c>
      <c r="K126" s="17"/>
      <c r="L126" s="14">
        <v>792</v>
      </c>
      <c r="M126" s="14">
        <f>IF(L126="","",IF(L126&lt;'VORSCHLAG DGB'!$B$4,'VORSCHLAG DGB'!$B$4-L126,0))</f>
        <v>0</v>
      </c>
      <c r="N126" s="14">
        <f t="shared" si="64"/>
        <v>792</v>
      </c>
      <c r="O126" s="17"/>
      <c r="P126" s="14">
        <v>858</v>
      </c>
      <c r="Q126" s="14">
        <f>IF(P126="","",IF(P126="","",IF(P126&lt;'VORSCHLAG DGB'!$B$5,'VORSCHLAG DGB'!$B$5-P126,0)))</f>
        <v>0</v>
      </c>
      <c r="R126" s="14">
        <f t="shared" si="65"/>
        <v>858</v>
      </c>
      <c r="S126" s="17"/>
      <c r="T126" s="2">
        <f t="shared" si="66"/>
        <v>31235.999999999996</v>
      </c>
      <c r="U126" s="2" t="str">
        <f t="shared" si="67"/>
        <v/>
      </c>
      <c r="V126" s="2">
        <f t="shared" si="68"/>
        <v>31235.999999999996</v>
      </c>
      <c r="W126" s="2">
        <f>(12*D126+12*H126+12*L126+(C126-36)*P126)/C126</f>
        <v>743.71428571428567</v>
      </c>
      <c r="X126" s="2">
        <f>IF(D126="","",(F126*12+J126*12+N126*12+(C126-36)*R126)/C126)</f>
        <v>743.71428571428567</v>
      </c>
      <c r="Y126" s="23"/>
      <c r="Z126" s="2">
        <v>520</v>
      </c>
      <c r="AA126" s="2">
        <f>IF(Z126="","",IF(Z126&lt;'VORSCHLAG DGB'!$B$2,'VORSCHLAG DGB'!$B$2-Z126,0))</f>
        <v>115</v>
      </c>
      <c r="AB126" s="2">
        <f t="shared" si="69"/>
        <v>635</v>
      </c>
      <c r="AC126" s="26"/>
      <c r="AD126" s="2">
        <v>580</v>
      </c>
      <c r="AE126" s="2">
        <f>IF(AD126="","",IF(AD126&lt;'VORSCHLAG DGB'!$B$3,'VORSCHLAG DGB'!$B$3-AD126,0))</f>
        <v>116</v>
      </c>
      <c r="AF126" s="2">
        <f t="shared" si="70"/>
        <v>696</v>
      </c>
      <c r="AG126" s="26"/>
      <c r="AH126" s="2">
        <v>650</v>
      </c>
      <c r="AI126" s="2">
        <f>IF(AH126="","",IF(AH126&lt;'VORSCHLAG DGB'!$B$4,'VORSCHLAG DGB'!$B$4-AH126,0))</f>
        <v>118</v>
      </c>
      <c r="AJ126" s="2">
        <f t="shared" si="71"/>
        <v>768</v>
      </c>
      <c r="AK126" s="26"/>
      <c r="AL126" s="2">
        <v>730</v>
      </c>
      <c r="AM126" s="2">
        <f>IF(AL126="","",IF(AL126&lt;'VORSCHLAG DGB'!$B$5,'VORSCHLAG DGB'!$B$5-AL126,0))</f>
        <v>66</v>
      </c>
      <c r="AN126" s="2">
        <f t="shared" si="72"/>
        <v>796</v>
      </c>
      <c r="AO126" s="26"/>
      <c r="AP126" s="2">
        <f t="shared" si="73"/>
        <v>25380.000000000004</v>
      </c>
      <c r="AQ126" s="2">
        <f t="shared" si="74"/>
        <v>4583.9999999999964</v>
      </c>
      <c r="AR126" s="2">
        <f t="shared" si="75"/>
        <v>29964</v>
      </c>
      <c r="AS126" s="2"/>
      <c r="AT126" s="2">
        <f>IF(Z126="","",(Z126*12+AD126*12+AH126*12+(C126-36)*AL126)/C126)</f>
        <v>604.28571428571433</v>
      </c>
      <c r="AU126" s="2">
        <f>IF(Z126="","",(12*AB126+12*AF126+12*AJ126+(C126-36)*AN126)/C126)</f>
        <v>713.42857142857144</v>
      </c>
    </row>
    <row r="127" spans="1:47" x14ac:dyDescent="0.25">
      <c r="A127" t="s">
        <v>111</v>
      </c>
      <c r="B127" s="42" t="s">
        <v>249</v>
      </c>
      <c r="C127" s="3">
        <v>36</v>
      </c>
      <c r="D127" s="2">
        <v>838</v>
      </c>
      <c r="E127" s="14">
        <f>IF(D127="","",IF(D127&lt;'VORSCHLAG DGB'!$B$2,'VORSCHLAG DGB'!B$2-D127,0))</f>
        <v>0</v>
      </c>
      <c r="F127" s="14">
        <f t="shared" si="62"/>
        <v>838</v>
      </c>
      <c r="G127" s="17"/>
      <c r="H127" s="14">
        <v>935</v>
      </c>
      <c r="I127" s="14">
        <f>IF(H127="","",IF(H127&lt;'VORSCHLAG DGB'!$B$3,'VORSCHLAG DGB'!$B$3-H127,0))</f>
        <v>0</v>
      </c>
      <c r="J127" s="14">
        <f t="shared" si="63"/>
        <v>935</v>
      </c>
      <c r="K127" s="17"/>
      <c r="L127" s="14">
        <v>1068</v>
      </c>
      <c r="M127" s="14">
        <f>IF(L127="","",IF(L127&lt;'VORSCHLAG DGB'!$B$4,'VORSCHLAG DGB'!$B$4-L127,0))</f>
        <v>0</v>
      </c>
      <c r="N127" s="14">
        <f t="shared" si="64"/>
        <v>1068</v>
      </c>
      <c r="O127" s="17"/>
      <c r="P127" s="14"/>
      <c r="Q127" s="14" t="str">
        <f>IF(P127="","",IF(P127="","",IF(P127&lt;'VORSCHLAG DGB'!$B$5,'VORSCHLAG DGB'!$B$5-P127,0)))</f>
        <v/>
      </c>
      <c r="R127" s="14" t="str">
        <f t="shared" si="65"/>
        <v/>
      </c>
      <c r="S127" s="17"/>
      <c r="T127" s="2">
        <f t="shared" si="66"/>
        <v>34092</v>
      </c>
      <c r="U127" s="2" t="str">
        <f t="shared" si="67"/>
        <v/>
      </c>
      <c r="V127" s="2">
        <f t="shared" si="68"/>
        <v>34092</v>
      </c>
      <c r="W127" s="2">
        <f t="shared" ref="W127:W132" si="80">(D127*12+H127*12+L127*12)/36</f>
        <v>947</v>
      </c>
      <c r="X127" s="2">
        <f t="shared" ref="X127:X132" si="81">(F127*12+J127*12+N127*12)/$C127</f>
        <v>947</v>
      </c>
      <c r="Y127" s="23"/>
      <c r="Z127" s="2">
        <v>758</v>
      </c>
      <c r="AA127" s="2">
        <f>IF(Z127="","",IF(Z127&lt;'VORSCHLAG DGB'!$B$2,'VORSCHLAG DGB'!$B$2-Z127,0))</f>
        <v>0</v>
      </c>
      <c r="AB127" s="2">
        <f t="shared" si="69"/>
        <v>758</v>
      </c>
      <c r="AC127" s="26"/>
      <c r="AD127" s="2">
        <v>840</v>
      </c>
      <c r="AE127" s="2">
        <f>IF(AD127="","",IF(AD127&lt;'VORSCHLAG DGB'!$B$3,'VORSCHLAG DGB'!$B$3-AD127,0))</f>
        <v>0</v>
      </c>
      <c r="AF127" s="2">
        <f t="shared" si="70"/>
        <v>840</v>
      </c>
      <c r="AG127" s="26"/>
      <c r="AH127" s="2">
        <v>967</v>
      </c>
      <c r="AI127" s="2">
        <f>IF(AH127="","",IF(AH127&lt;'VORSCHLAG DGB'!$B$4,'VORSCHLAG DGB'!$B$4-AH127,0))</f>
        <v>0</v>
      </c>
      <c r="AJ127" s="2">
        <f t="shared" si="71"/>
        <v>967</v>
      </c>
      <c r="AK127" s="26"/>
      <c r="AL127" s="2"/>
      <c r="AM127" s="2" t="str">
        <f>IF(AL127="","",IF(AL127&lt;'VORSCHLAG DGB'!$B$5,'VORSCHLAG DGB'!$B$5-AL127,0))</f>
        <v/>
      </c>
      <c r="AN127" s="2" t="str">
        <f t="shared" si="72"/>
        <v/>
      </c>
      <c r="AO127" s="26"/>
      <c r="AP127" s="2">
        <f t="shared" si="73"/>
        <v>30780</v>
      </c>
      <c r="AQ127" s="2" t="str">
        <f t="shared" si="74"/>
        <v/>
      </c>
      <c r="AR127" s="2">
        <f t="shared" si="75"/>
        <v>30780</v>
      </c>
      <c r="AS127" s="2"/>
      <c r="AT127" s="2">
        <f t="shared" ref="AT127:AT132" si="82">IF(Z127="","",(Z127*12+AD127*12+AH127*12)/C127)</f>
        <v>855</v>
      </c>
      <c r="AU127" s="2">
        <f t="shared" ref="AU127:AU132" si="83">IF(Z127="","",(AB127*12+AF127*12+AJ127*12)/$C127)</f>
        <v>855</v>
      </c>
    </row>
    <row r="128" spans="1:47" x14ac:dyDescent="0.25">
      <c r="A128" t="s">
        <v>112</v>
      </c>
      <c r="B128" s="42" t="s">
        <v>249</v>
      </c>
      <c r="C128" s="3">
        <v>36</v>
      </c>
      <c r="D128" s="2">
        <v>840</v>
      </c>
      <c r="E128" s="14">
        <f>IF(D128="","",IF(D128&lt;'VORSCHLAG DGB'!$B$2,'VORSCHLAG DGB'!B$2-D128,0))</f>
        <v>0</v>
      </c>
      <c r="F128" s="14">
        <f t="shared" si="62"/>
        <v>840</v>
      </c>
      <c r="G128" s="17"/>
      <c r="H128" s="14">
        <v>945</v>
      </c>
      <c r="I128" s="14">
        <f>IF(H128="","",IF(H128&lt;'VORSCHLAG DGB'!$B$3,'VORSCHLAG DGB'!$B$3-H128,0))</f>
        <v>0</v>
      </c>
      <c r="J128" s="14">
        <f t="shared" si="63"/>
        <v>945</v>
      </c>
      <c r="K128" s="17"/>
      <c r="L128" s="14">
        <v>1074</v>
      </c>
      <c r="M128" s="14">
        <f>IF(L128="","",IF(L128&lt;'VORSCHLAG DGB'!$B$4,'VORSCHLAG DGB'!$B$4-L128,0))</f>
        <v>0</v>
      </c>
      <c r="N128" s="14">
        <f t="shared" si="64"/>
        <v>1074</v>
      </c>
      <c r="O128" s="17"/>
      <c r="P128" s="14"/>
      <c r="Q128" s="14" t="str">
        <f>IF(P128="","",IF(P128="","",IF(P128&lt;'VORSCHLAG DGB'!$B$5,'VORSCHLAG DGB'!$B$5-P128,0)))</f>
        <v/>
      </c>
      <c r="R128" s="14" t="str">
        <f t="shared" si="65"/>
        <v/>
      </c>
      <c r="S128" s="17"/>
      <c r="T128" s="2">
        <f t="shared" si="66"/>
        <v>34308</v>
      </c>
      <c r="U128" s="2" t="str">
        <f t="shared" si="67"/>
        <v/>
      </c>
      <c r="V128" s="2">
        <f t="shared" si="68"/>
        <v>34308</v>
      </c>
      <c r="W128" s="2">
        <f t="shared" si="80"/>
        <v>953</v>
      </c>
      <c r="X128" s="2">
        <f t="shared" si="81"/>
        <v>953</v>
      </c>
      <c r="Y128" s="23"/>
      <c r="Z128" s="2">
        <v>758</v>
      </c>
      <c r="AA128" s="2">
        <f>IF(Z128="","",IF(Z128&lt;'VORSCHLAG DGB'!$B$2,'VORSCHLAG DGB'!$B$2-Z128,0))</f>
        <v>0</v>
      </c>
      <c r="AB128" s="2">
        <f t="shared" si="69"/>
        <v>758</v>
      </c>
      <c r="AC128" s="26"/>
      <c r="AD128" s="2">
        <v>840</v>
      </c>
      <c r="AE128" s="2">
        <f>IF(AD128="","",IF(AD128&lt;'VORSCHLAG DGB'!$B$3,'VORSCHLAG DGB'!$B$3-AD128,0))</f>
        <v>0</v>
      </c>
      <c r="AF128" s="2">
        <f t="shared" si="70"/>
        <v>840</v>
      </c>
      <c r="AG128" s="26"/>
      <c r="AH128" s="2">
        <v>967</v>
      </c>
      <c r="AI128" s="2">
        <f>IF(AH128="","",IF(AH128&lt;'VORSCHLAG DGB'!$B$4,'VORSCHLAG DGB'!$B$4-AH128,0))</f>
        <v>0</v>
      </c>
      <c r="AJ128" s="2">
        <f t="shared" si="71"/>
        <v>967</v>
      </c>
      <c r="AK128" s="26"/>
      <c r="AL128" s="2"/>
      <c r="AM128" s="2" t="str">
        <f>IF(AL128="","",IF(AL128&lt;'VORSCHLAG DGB'!$B$5,'VORSCHLAG DGB'!$B$5-AL128,0))</f>
        <v/>
      </c>
      <c r="AN128" s="2" t="str">
        <f t="shared" si="72"/>
        <v/>
      </c>
      <c r="AO128" s="26"/>
      <c r="AP128" s="2">
        <f t="shared" si="73"/>
        <v>30780</v>
      </c>
      <c r="AQ128" s="2" t="str">
        <f t="shared" si="74"/>
        <v/>
      </c>
      <c r="AR128" s="2">
        <f t="shared" si="75"/>
        <v>30780</v>
      </c>
      <c r="AS128" s="2"/>
      <c r="AT128" s="2">
        <f t="shared" si="82"/>
        <v>855</v>
      </c>
      <c r="AU128" s="2">
        <f t="shared" si="83"/>
        <v>855</v>
      </c>
    </row>
    <row r="129" spans="1:47" x14ac:dyDescent="0.25">
      <c r="A129" t="s">
        <v>113</v>
      </c>
      <c r="B129" s="42" t="s">
        <v>246</v>
      </c>
      <c r="C129" s="3">
        <v>36</v>
      </c>
      <c r="D129" s="2">
        <v>786</v>
      </c>
      <c r="E129" s="14">
        <f>IF(D129="","",IF(D129&lt;'VORSCHLAG DGB'!$B$2,'VORSCHLAG DGB'!B$2-D129,0))</f>
        <v>0</v>
      </c>
      <c r="F129" s="14">
        <f t="shared" si="62"/>
        <v>786</v>
      </c>
      <c r="G129" s="17"/>
      <c r="H129" s="14">
        <v>866</v>
      </c>
      <c r="I129" s="14">
        <f>IF(H129="","",IF(H129&lt;'VORSCHLAG DGB'!$B$3,'VORSCHLAG DGB'!$B$3-H129,0))</f>
        <v>0</v>
      </c>
      <c r="J129" s="14">
        <f t="shared" si="63"/>
        <v>866</v>
      </c>
      <c r="K129" s="17"/>
      <c r="L129" s="14">
        <v>949</v>
      </c>
      <c r="M129" s="14">
        <f>IF(L129="","",IF(L129&lt;'VORSCHLAG DGB'!$B$4,'VORSCHLAG DGB'!$B$4-L129,0))</f>
        <v>0</v>
      </c>
      <c r="N129" s="14">
        <f t="shared" si="64"/>
        <v>949</v>
      </c>
      <c r="O129" s="17"/>
      <c r="P129" s="14"/>
      <c r="Q129" s="14" t="str">
        <f>IF(P129="","",IF(P129="","",IF(P129&lt;'VORSCHLAG DGB'!$B$5,'VORSCHLAG DGB'!$B$5-P129,0)))</f>
        <v/>
      </c>
      <c r="R129" s="14" t="str">
        <f t="shared" si="65"/>
        <v/>
      </c>
      <c r="S129" s="17"/>
      <c r="T129" s="2">
        <f t="shared" si="66"/>
        <v>31212</v>
      </c>
      <c r="U129" s="2" t="str">
        <f t="shared" si="67"/>
        <v/>
      </c>
      <c r="V129" s="2">
        <f t="shared" si="68"/>
        <v>31212</v>
      </c>
      <c r="W129" s="2">
        <f t="shared" si="80"/>
        <v>867</v>
      </c>
      <c r="X129" s="2">
        <f t="shared" si="81"/>
        <v>867</v>
      </c>
      <c r="Y129" s="23"/>
      <c r="Z129" s="2"/>
      <c r="AA129" s="2" t="str">
        <f>IF(Z129="","",IF(Z129&lt;'VORSCHLAG DGB'!$B$2,'VORSCHLAG DGB'!$B$2-Z129,0))</f>
        <v/>
      </c>
      <c r="AB129" s="2" t="str">
        <f t="shared" si="69"/>
        <v/>
      </c>
      <c r="AC129" s="26"/>
      <c r="AD129" s="2"/>
      <c r="AE129" s="2" t="str">
        <f>IF(AD129="","",IF(AD129&lt;'VORSCHLAG DGB'!$B$3,'VORSCHLAG DGB'!$B$3-AD129,0))</f>
        <v/>
      </c>
      <c r="AF129" s="2" t="str">
        <f t="shared" si="70"/>
        <v/>
      </c>
      <c r="AG129" s="26"/>
      <c r="AH129" s="2"/>
      <c r="AI129" s="2" t="str">
        <f>IF(AH129="","",IF(AH129&lt;'VORSCHLAG DGB'!$B$4,'VORSCHLAG DGB'!$B$4-AH129,0))</f>
        <v/>
      </c>
      <c r="AJ129" s="2" t="str">
        <f t="shared" si="71"/>
        <v/>
      </c>
      <c r="AK129" s="26"/>
      <c r="AL129" s="2"/>
      <c r="AM129" s="2" t="str">
        <f>IF(AL129="","",IF(AL129&lt;'VORSCHLAG DGB'!$B$5,'VORSCHLAG DGB'!$B$5-AL129,0))</f>
        <v/>
      </c>
      <c r="AN129" s="2" t="str">
        <f t="shared" si="72"/>
        <v/>
      </c>
      <c r="AO129" s="26"/>
      <c r="AP129" s="2" t="str">
        <f t="shared" si="73"/>
        <v/>
      </c>
      <c r="AQ129" s="2" t="str">
        <f t="shared" si="74"/>
        <v/>
      </c>
      <c r="AR129" s="2" t="str">
        <f t="shared" si="75"/>
        <v/>
      </c>
      <c r="AS129" s="2"/>
      <c r="AT129" s="2" t="str">
        <f t="shared" si="82"/>
        <v/>
      </c>
      <c r="AU129" s="2" t="str">
        <f t="shared" si="83"/>
        <v/>
      </c>
    </row>
    <row r="130" spans="1:47" x14ac:dyDescent="0.25">
      <c r="A130" t="s">
        <v>114</v>
      </c>
      <c r="B130" s="42" t="s">
        <v>247</v>
      </c>
      <c r="C130" s="3">
        <v>36</v>
      </c>
      <c r="D130" s="2">
        <v>750</v>
      </c>
      <c r="E130" s="14">
        <f>IF(D130="","",IF(D130&lt;'VORSCHLAG DGB'!$B$2,'VORSCHLAG DGB'!B$2-D130,0))</f>
        <v>0</v>
      </c>
      <c r="F130" s="14">
        <f t="shared" si="62"/>
        <v>750</v>
      </c>
      <c r="G130" s="17"/>
      <c r="H130" s="14">
        <v>780</v>
      </c>
      <c r="I130" s="14">
        <f>IF(H130="","",IF(H130&lt;'VORSCHLAG DGB'!$B$3,'VORSCHLAG DGB'!$B$3-H130,0))</f>
        <v>0</v>
      </c>
      <c r="J130" s="14">
        <f t="shared" si="63"/>
        <v>780</v>
      </c>
      <c r="K130" s="17"/>
      <c r="L130" s="14">
        <v>830</v>
      </c>
      <c r="M130" s="14">
        <f>IF(L130="","",IF(L130&lt;'VORSCHLAG DGB'!$B$4,'VORSCHLAG DGB'!$B$4-L130,0))</f>
        <v>0</v>
      </c>
      <c r="N130" s="14">
        <f t="shared" si="64"/>
        <v>830</v>
      </c>
      <c r="O130" s="17"/>
      <c r="P130" s="14"/>
      <c r="Q130" s="14" t="str">
        <f>IF(P130="","",IF(P130="","",IF(P130&lt;'VORSCHLAG DGB'!$B$5,'VORSCHLAG DGB'!$B$5-P130,0)))</f>
        <v/>
      </c>
      <c r="R130" s="14" t="str">
        <f t="shared" si="65"/>
        <v/>
      </c>
      <c r="S130" s="17"/>
      <c r="T130" s="2">
        <f t="shared" si="66"/>
        <v>28320</v>
      </c>
      <c r="U130" s="2" t="str">
        <f t="shared" si="67"/>
        <v/>
      </c>
      <c r="V130" s="2">
        <f t="shared" si="68"/>
        <v>28320</v>
      </c>
      <c r="W130" s="2">
        <f t="shared" si="80"/>
        <v>786.66666666666663</v>
      </c>
      <c r="X130" s="2">
        <f t="shared" si="81"/>
        <v>786.66666666666663</v>
      </c>
      <c r="Y130" s="23"/>
      <c r="Z130" s="2"/>
      <c r="AA130" s="2" t="str">
        <f>IF(Z130="","",IF(Z130&lt;'VORSCHLAG DGB'!$B$2,'VORSCHLAG DGB'!$B$2-Z130,0))</f>
        <v/>
      </c>
      <c r="AB130" s="2" t="str">
        <f t="shared" si="69"/>
        <v/>
      </c>
      <c r="AC130" s="26"/>
      <c r="AD130" s="2"/>
      <c r="AE130" s="2" t="str">
        <f>IF(AD130="","",IF(AD130&lt;'VORSCHLAG DGB'!$B$3,'VORSCHLAG DGB'!$B$3-AD130,0))</f>
        <v/>
      </c>
      <c r="AF130" s="2" t="str">
        <f t="shared" si="70"/>
        <v/>
      </c>
      <c r="AG130" s="26"/>
      <c r="AH130" s="2"/>
      <c r="AI130" s="2" t="str">
        <f>IF(AH130="","",IF(AH130&lt;'VORSCHLAG DGB'!$B$4,'VORSCHLAG DGB'!$B$4-AH130,0))</f>
        <v/>
      </c>
      <c r="AJ130" s="2" t="str">
        <f t="shared" si="71"/>
        <v/>
      </c>
      <c r="AK130" s="26"/>
      <c r="AL130" s="2"/>
      <c r="AM130" s="2" t="str">
        <f>IF(AL130="","",IF(AL130&lt;'VORSCHLAG DGB'!$B$5,'VORSCHLAG DGB'!$B$5-AL130,0))</f>
        <v/>
      </c>
      <c r="AN130" s="2" t="str">
        <f t="shared" si="72"/>
        <v/>
      </c>
      <c r="AO130" s="26"/>
      <c r="AP130" s="2" t="str">
        <f t="shared" si="73"/>
        <v/>
      </c>
      <c r="AQ130" s="2" t="str">
        <f t="shared" si="74"/>
        <v/>
      </c>
      <c r="AR130" s="2" t="str">
        <f t="shared" si="75"/>
        <v/>
      </c>
      <c r="AS130" s="2"/>
      <c r="AT130" s="2" t="str">
        <f t="shared" si="82"/>
        <v/>
      </c>
      <c r="AU130" s="2" t="str">
        <f t="shared" si="83"/>
        <v/>
      </c>
    </row>
    <row r="131" spans="1:47" x14ac:dyDescent="0.25">
      <c r="A131" t="s">
        <v>114</v>
      </c>
      <c r="B131" s="42" t="s">
        <v>246</v>
      </c>
      <c r="C131" s="3">
        <v>36</v>
      </c>
      <c r="D131" s="2">
        <v>974</v>
      </c>
      <c r="E131" s="14">
        <f>IF(D131="","",IF(D131&lt;'VORSCHLAG DGB'!$B$2,'VORSCHLAG DGB'!B$2-D131,0))</f>
        <v>0</v>
      </c>
      <c r="F131" s="14">
        <f t="shared" si="62"/>
        <v>974</v>
      </c>
      <c r="G131" s="17"/>
      <c r="H131" s="14">
        <v>1028</v>
      </c>
      <c r="I131" s="14">
        <f>IF(H131="","",IF(H131&lt;'VORSCHLAG DGB'!$B$3,'VORSCHLAG DGB'!$B$3-H131,0))</f>
        <v>0</v>
      </c>
      <c r="J131" s="14">
        <f t="shared" si="63"/>
        <v>1028</v>
      </c>
      <c r="K131" s="17"/>
      <c r="L131" s="14">
        <v>1102</v>
      </c>
      <c r="M131" s="14">
        <f>IF(L131="","",IF(L131&lt;'VORSCHLAG DGB'!$B$4,'VORSCHLAG DGB'!$B$4-L131,0))</f>
        <v>0</v>
      </c>
      <c r="N131" s="14">
        <f t="shared" si="64"/>
        <v>1102</v>
      </c>
      <c r="O131" s="17"/>
      <c r="P131" s="14"/>
      <c r="Q131" s="14" t="str">
        <f>IF(P131="","",IF(P131="","",IF(P131&lt;'VORSCHLAG DGB'!$B$5,'VORSCHLAG DGB'!$B$5-P131,0)))</f>
        <v/>
      </c>
      <c r="R131" s="14" t="str">
        <f t="shared" si="65"/>
        <v/>
      </c>
      <c r="S131" s="17"/>
      <c r="T131" s="2">
        <f t="shared" si="66"/>
        <v>37248</v>
      </c>
      <c r="U131" s="2" t="str">
        <f t="shared" si="67"/>
        <v/>
      </c>
      <c r="V131" s="2">
        <f t="shared" si="68"/>
        <v>37248</v>
      </c>
      <c r="W131" s="2">
        <f t="shared" si="80"/>
        <v>1034.6666666666667</v>
      </c>
      <c r="X131" s="2">
        <f t="shared" si="81"/>
        <v>1034.6666666666667</v>
      </c>
      <c r="Y131" s="23"/>
      <c r="Z131" s="2"/>
      <c r="AA131" s="2" t="str">
        <f>IF(Z131="","",IF(Z131&lt;'VORSCHLAG DGB'!$B$2,'VORSCHLAG DGB'!$B$2-Z131,0))</f>
        <v/>
      </c>
      <c r="AB131" s="2" t="str">
        <f t="shared" si="69"/>
        <v/>
      </c>
      <c r="AC131" s="26"/>
      <c r="AD131" s="2"/>
      <c r="AE131" s="2" t="str">
        <f>IF(AD131="","",IF(AD131&lt;'VORSCHLAG DGB'!$B$3,'VORSCHLAG DGB'!$B$3-AD131,0))</f>
        <v/>
      </c>
      <c r="AF131" s="2" t="str">
        <f t="shared" si="70"/>
        <v/>
      </c>
      <c r="AG131" s="26"/>
      <c r="AH131" s="2"/>
      <c r="AI131" s="2" t="str">
        <f>IF(AH131="","",IF(AH131&lt;'VORSCHLAG DGB'!$B$4,'VORSCHLAG DGB'!$B$4-AH131,0))</f>
        <v/>
      </c>
      <c r="AJ131" s="2" t="str">
        <f t="shared" si="71"/>
        <v/>
      </c>
      <c r="AK131" s="26"/>
      <c r="AL131" s="2"/>
      <c r="AM131" s="2" t="str">
        <f>IF(AL131="","",IF(AL131&lt;'VORSCHLAG DGB'!$B$5,'VORSCHLAG DGB'!$B$5-AL131,0))</f>
        <v/>
      </c>
      <c r="AN131" s="2" t="str">
        <f t="shared" si="72"/>
        <v/>
      </c>
      <c r="AO131" s="26"/>
      <c r="AP131" s="2" t="str">
        <f t="shared" si="73"/>
        <v/>
      </c>
      <c r="AQ131" s="2" t="str">
        <f t="shared" si="74"/>
        <v/>
      </c>
      <c r="AR131" s="2" t="str">
        <f t="shared" si="75"/>
        <v/>
      </c>
      <c r="AS131" s="2"/>
      <c r="AT131" s="2" t="str">
        <f t="shared" si="82"/>
        <v/>
      </c>
      <c r="AU131" s="2" t="str">
        <f t="shared" si="83"/>
        <v/>
      </c>
    </row>
    <row r="132" spans="1:47" x14ac:dyDescent="0.25">
      <c r="A132" t="s">
        <v>115</v>
      </c>
      <c r="B132" s="42" t="s">
        <v>247</v>
      </c>
      <c r="C132" s="3">
        <v>36</v>
      </c>
      <c r="D132" s="2">
        <v>656</v>
      </c>
      <c r="E132" s="14">
        <f>IF(D132="","",IF(D132&lt;'VORSCHLAG DGB'!$B$2,'VORSCHLAG DGB'!B$2-D132,0))</f>
        <v>0</v>
      </c>
      <c r="F132" s="14">
        <f t="shared" si="62"/>
        <v>656</v>
      </c>
      <c r="G132" s="17"/>
      <c r="H132" s="14">
        <v>689</v>
      </c>
      <c r="I132" s="14">
        <f>IF(H132="","",IF(H132&lt;'VORSCHLAG DGB'!$B$3,'VORSCHLAG DGB'!$B$3-H132,0))</f>
        <v>7</v>
      </c>
      <c r="J132" s="14">
        <f t="shared" si="63"/>
        <v>696</v>
      </c>
      <c r="K132" s="17"/>
      <c r="L132" s="14">
        <v>756</v>
      </c>
      <c r="M132" s="14">
        <f>IF(L132="","",IF(L132&lt;'VORSCHLAG DGB'!$B$4,'VORSCHLAG DGB'!$B$4-L132,0))</f>
        <v>12</v>
      </c>
      <c r="N132" s="14">
        <f t="shared" si="64"/>
        <v>768</v>
      </c>
      <c r="O132" s="17"/>
      <c r="P132" s="14"/>
      <c r="Q132" s="14" t="str">
        <f>IF(P132="","",IF(P132="","",IF(P132&lt;'VORSCHLAG DGB'!$B$5,'VORSCHLAG DGB'!$B$5-P132,0)))</f>
        <v/>
      </c>
      <c r="R132" s="14" t="str">
        <f t="shared" si="65"/>
        <v/>
      </c>
      <c r="S132" s="17"/>
      <c r="T132" s="2">
        <f t="shared" si="66"/>
        <v>25212</v>
      </c>
      <c r="U132" s="2">
        <f t="shared" si="67"/>
        <v>228</v>
      </c>
      <c r="V132" s="2">
        <f t="shared" si="68"/>
        <v>25440</v>
      </c>
      <c r="W132" s="2">
        <f t="shared" si="80"/>
        <v>700.33333333333337</v>
      </c>
      <c r="X132" s="2">
        <f t="shared" si="81"/>
        <v>706.66666666666663</v>
      </c>
      <c r="Y132" s="23"/>
      <c r="Z132" s="2"/>
      <c r="AA132" s="2" t="str">
        <f>IF(Z132="","",IF(Z132&lt;'VORSCHLAG DGB'!$B$2,'VORSCHLAG DGB'!$B$2-Z132,0))</f>
        <v/>
      </c>
      <c r="AB132" s="2" t="str">
        <f t="shared" si="69"/>
        <v/>
      </c>
      <c r="AC132" s="26"/>
      <c r="AD132" s="2"/>
      <c r="AE132" s="2" t="str">
        <f>IF(AD132="","",IF(AD132&lt;'VORSCHLAG DGB'!$B$3,'VORSCHLAG DGB'!$B$3-AD132,0))</f>
        <v/>
      </c>
      <c r="AF132" s="2" t="str">
        <f t="shared" si="70"/>
        <v/>
      </c>
      <c r="AG132" s="26"/>
      <c r="AH132" s="2"/>
      <c r="AI132" s="2" t="str">
        <f>IF(AH132="","",IF(AH132&lt;'VORSCHLAG DGB'!$B$4,'VORSCHLAG DGB'!$B$4-AH132,0))</f>
        <v/>
      </c>
      <c r="AJ132" s="2" t="str">
        <f t="shared" si="71"/>
        <v/>
      </c>
      <c r="AK132" s="26"/>
      <c r="AL132" s="2"/>
      <c r="AM132" s="2" t="str">
        <f>IF(AL132="","",IF(AL132&lt;'VORSCHLAG DGB'!$B$5,'VORSCHLAG DGB'!$B$5-AL132,0))</f>
        <v/>
      </c>
      <c r="AN132" s="2" t="str">
        <f t="shared" si="72"/>
        <v/>
      </c>
      <c r="AO132" s="26"/>
      <c r="AP132" s="2" t="str">
        <f t="shared" si="73"/>
        <v/>
      </c>
      <c r="AQ132" s="2" t="str">
        <f t="shared" si="74"/>
        <v/>
      </c>
      <c r="AR132" s="2" t="str">
        <f t="shared" si="75"/>
        <v/>
      </c>
      <c r="AS132" s="2"/>
      <c r="AT132" s="2" t="str">
        <f t="shared" si="82"/>
        <v/>
      </c>
      <c r="AU132" s="2" t="str">
        <f t="shared" si="83"/>
        <v/>
      </c>
    </row>
    <row r="133" spans="1:47" x14ac:dyDescent="0.25">
      <c r="A133" t="s">
        <v>116</v>
      </c>
      <c r="B133" s="42" t="s">
        <v>247</v>
      </c>
      <c r="C133" s="3">
        <v>42</v>
      </c>
      <c r="D133" s="2">
        <v>550</v>
      </c>
      <c r="E133" s="14">
        <f>IF(D133="","",IF(D133&lt;'VORSCHLAG DGB'!$B$2,'VORSCHLAG DGB'!B$2-D133,0))</f>
        <v>85</v>
      </c>
      <c r="F133" s="14">
        <f t="shared" si="62"/>
        <v>635</v>
      </c>
      <c r="G133" s="17"/>
      <c r="H133" s="14">
        <v>620</v>
      </c>
      <c r="I133" s="14">
        <f>IF(H133="","",IF(H133&lt;'VORSCHLAG DGB'!$B$3,'VORSCHLAG DGB'!$B$3-H133,0))</f>
        <v>76</v>
      </c>
      <c r="J133" s="14">
        <f t="shared" si="63"/>
        <v>696</v>
      </c>
      <c r="K133" s="17"/>
      <c r="L133" s="14">
        <v>723</v>
      </c>
      <c r="M133" s="14">
        <f>IF(L133="","",IF(L133&lt;'VORSCHLAG DGB'!$B$4,'VORSCHLAG DGB'!$B$4-L133,0))</f>
        <v>45</v>
      </c>
      <c r="N133" s="14">
        <f t="shared" si="64"/>
        <v>768</v>
      </c>
      <c r="O133" s="17"/>
      <c r="P133" s="14">
        <v>833</v>
      </c>
      <c r="Q133" s="14">
        <f>IF(P133="","",IF(P133="","",IF(P133&lt;'VORSCHLAG DGB'!$B$5,'VORSCHLAG DGB'!$B$5-P133,0)))</f>
        <v>0</v>
      </c>
      <c r="R133" s="14">
        <f t="shared" si="65"/>
        <v>833</v>
      </c>
      <c r="S133" s="17"/>
      <c r="T133" s="2">
        <f t="shared" si="66"/>
        <v>27714</v>
      </c>
      <c r="U133" s="2">
        <f t="shared" si="67"/>
        <v>2471.9999999999964</v>
      </c>
      <c r="V133" s="2">
        <f t="shared" si="68"/>
        <v>30185.999999999996</v>
      </c>
      <c r="W133" s="2">
        <f>(12*D133+12*H133+12*L133+(C133-36)*P133)/C133</f>
        <v>659.85714285714289</v>
      </c>
      <c r="X133" s="2">
        <f>IF(D133="","",(F133*12+J133*12+N133*12+(C133-36)*R133)/C133)</f>
        <v>718.71428571428567</v>
      </c>
      <c r="Y133" s="23"/>
      <c r="Z133" s="2"/>
      <c r="AA133" s="2" t="str">
        <f>IF(Z133="","",IF(Z133&lt;'VORSCHLAG DGB'!$B$2,'VORSCHLAG DGB'!$B$2-Z133,0))</f>
        <v/>
      </c>
      <c r="AB133" s="2" t="str">
        <f t="shared" si="69"/>
        <v/>
      </c>
      <c r="AC133" s="26"/>
      <c r="AD133" s="2"/>
      <c r="AE133" s="2" t="str">
        <f>IF(AD133="","",IF(AD133&lt;'VORSCHLAG DGB'!$B$3,'VORSCHLAG DGB'!$B$3-AD133,0))</f>
        <v/>
      </c>
      <c r="AF133" s="2" t="str">
        <f t="shared" si="70"/>
        <v/>
      </c>
      <c r="AG133" s="26"/>
      <c r="AH133" s="2"/>
      <c r="AI133" s="2" t="str">
        <f>IF(AH133="","",IF(AH133&lt;'VORSCHLAG DGB'!$B$4,'VORSCHLAG DGB'!$B$4-AH133,0))</f>
        <v/>
      </c>
      <c r="AJ133" s="2" t="str">
        <f t="shared" si="71"/>
        <v/>
      </c>
      <c r="AK133" s="26"/>
      <c r="AL133" s="2"/>
      <c r="AM133" s="2" t="str">
        <f>IF(AL133="","",IF(AL133&lt;'VORSCHLAG DGB'!$B$5,'VORSCHLAG DGB'!$B$5-AL133,0))</f>
        <v/>
      </c>
      <c r="AN133" s="2" t="str">
        <f t="shared" si="72"/>
        <v/>
      </c>
      <c r="AO133" s="26"/>
      <c r="AP133" s="2" t="str">
        <f t="shared" si="73"/>
        <v/>
      </c>
      <c r="AQ133" s="2" t="str">
        <f t="shared" si="74"/>
        <v/>
      </c>
      <c r="AR133" s="2" t="str">
        <f t="shared" si="75"/>
        <v/>
      </c>
      <c r="AS133" s="2"/>
      <c r="AT133" s="2" t="str">
        <f>IF(Z133="","",(Z133*12+AD133*12+AH133*12+(C133-36)*AL133)/C133)</f>
        <v/>
      </c>
      <c r="AU133" s="2" t="str">
        <f>IF(Z133="","",(12*AB133+12*AF133+12*AJ133+(C133-36)*AN133)/C133)</f>
        <v/>
      </c>
    </row>
    <row r="134" spans="1:47" x14ac:dyDescent="0.25">
      <c r="A134" t="s">
        <v>117</v>
      </c>
      <c r="B134" s="42" t="s">
        <v>246</v>
      </c>
      <c r="C134" s="3">
        <v>36</v>
      </c>
      <c r="D134" s="2">
        <v>870</v>
      </c>
      <c r="E134" s="14">
        <f>IF(D134="","",IF(D134&lt;'VORSCHLAG DGB'!$B$2,'VORSCHLAG DGB'!B$2-D134,0))</f>
        <v>0</v>
      </c>
      <c r="F134" s="14">
        <f t="shared" ref="F134:F165" si="84">D134+E134</f>
        <v>870</v>
      </c>
      <c r="G134" s="17"/>
      <c r="H134" s="14">
        <v>950</v>
      </c>
      <c r="I134" s="14">
        <f>IF(H134="","",IF(H134&lt;'VORSCHLAG DGB'!$B$3,'VORSCHLAG DGB'!$B$3-H134,0))</f>
        <v>0</v>
      </c>
      <c r="J134" s="14">
        <f t="shared" ref="J134:J165" si="85">H134+I134</f>
        <v>950</v>
      </c>
      <c r="K134" s="17"/>
      <c r="L134" s="14">
        <v>1020</v>
      </c>
      <c r="M134" s="14">
        <f>IF(L134="","",IF(L134&lt;'VORSCHLAG DGB'!$B$4,'VORSCHLAG DGB'!$B$4-L134,0))</f>
        <v>0</v>
      </c>
      <c r="N134" s="14">
        <f t="shared" ref="N134:N165" si="86">IF(L134="","",L134+M134)</f>
        <v>1020</v>
      </c>
      <c r="O134" s="17"/>
      <c r="P134" s="14"/>
      <c r="Q134" s="14" t="str">
        <f>IF(P134="","",IF(P134="","",IF(P134&lt;'VORSCHLAG DGB'!$B$5,'VORSCHLAG DGB'!$B$5-P134,0)))</f>
        <v/>
      </c>
      <c r="R134" s="14" t="str">
        <f t="shared" ref="R134:R165" si="87">IF(P134="","",P134+Q134)</f>
        <v/>
      </c>
      <c r="S134" s="17"/>
      <c r="T134" s="2">
        <f t="shared" ref="T134:T165" si="88">W134*C134</f>
        <v>34080</v>
      </c>
      <c r="U134" s="2" t="str">
        <f t="shared" ref="U134:U165" si="89">IF(V134-T134=0,"",V134-T134)</f>
        <v/>
      </c>
      <c r="V134" s="2">
        <f t="shared" ref="V134:V165" si="90">X134*C134</f>
        <v>34080</v>
      </c>
      <c r="W134" s="2">
        <f>(D134*12+H134*12+L134*12)/36</f>
        <v>946.66666666666663</v>
      </c>
      <c r="X134" s="2">
        <f>(F134*12+J134*12+N134*12)/$C134</f>
        <v>946.66666666666663</v>
      </c>
      <c r="Y134" s="23"/>
      <c r="Z134" s="2">
        <v>870</v>
      </c>
      <c r="AA134" s="2">
        <f>IF(Z134="","",IF(Z134&lt;'VORSCHLAG DGB'!$B$2,'VORSCHLAG DGB'!$B$2-Z134,0))</f>
        <v>0</v>
      </c>
      <c r="AB134" s="2">
        <f t="shared" ref="AB134:AB165" si="91">IF(Z134="","",Z134+AA134)</f>
        <v>870</v>
      </c>
      <c r="AC134" s="26"/>
      <c r="AD134" s="2">
        <v>950</v>
      </c>
      <c r="AE134" s="2">
        <f>IF(AD134="","",IF(AD134&lt;'VORSCHLAG DGB'!$B$3,'VORSCHLAG DGB'!$B$3-AD134,0))</f>
        <v>0</v>
      </c>
      <c r="AF134" s="2">
        <f t="shared" ref="AF134:AF165" si="92">IF(AD134="","",AD134+AE134)</f>
        <v>950</v>
      </c>
      <c r="AG134" s="26"/>
      <c r="AH134" s="2">
        <v>1020</v>
      </c>
      <c r="AI134" s="2">
        <f>IF(AH134="","",IF(AH134&lt;'VORSCHLAG DGB'!$B$4,'VORSCHLAG DGB'!$B$4-AH134,0))</f>
        <v>0</v>
      </c>
      <c r="AJ134" s="2">
        <f t="shared" ref="AJ134:AJ165" si="93">IF(AH134="","",AH134+AI134)</f>
        <v>1020</v>
      </c>
      <c r="AK134" s="26"/>
      <c r="AL134" s="2"/>
      <c r="AM134" s="2" t="str">
        <f>IF(AL134="","",IF(AL134&lt;'VORSCHLAG DGB'!$B$5,'VORSCHLAG DGB'!$B$5-AL134,0))</f>
        <v/>
      </c>
      <c r="AN134" s="2" t="str">
        <f t="shared" ref="AN134:AN165" si="94">IF(AL134="","",AL134+AM134)</f>
        <v/>
      </c>
      <c r="AO134" s="26"/>
      <c r="AP134" s="2">
        <f t="shared" ref="AP134:AP165" si="95">IF(Z134="","",AT134*C134)</f>
        <v>34080</v>
      </c>
      <c r="AQ134" s="2" t="str">
        <f t="shared" ref="AQ134:AQ165" si="96">IF(Z134="","",IF(AR134-AP134=0,"",AR134-AP134))</f>
        <v/>
      </c>
      <c r="AR134" s="2">
        <f t="shared" ref="AR134:AR165" si="97">IF(Z134="","",AU134*C134)</f>
        <v>34080</v>
      </c>
      <c r="AS134" s="2"/>
      <c r="AT134" s="2">
        <f>IF(Z134="","",(Z134*12+AD134*12+AH134*12)/C134)</f>
        <v>946.66666666666663</v>
      </c>
      <c r="AU134" s="2">
        <f>IF(Z134="","",(AB134*12+AF134*12+AJ134*12)/$C134)</f>
        <v>946.66666666666663</v>
      </c>
    </row>
    <row r="135" spans="1:47" x14ac:dyDescent="0.25">
      <c r="A135" t="s">
        <v>118</v>
      </c>
      <c r="B135" s="42" t="s">
        <v>246</v>
      </c>
      <c r="C135" s="3">
        <v>36</v>
      </c>
      <c r="D135" s="2">
        <v>938</v>
      </c>
      <c r="E135" s="14">
        <f>IF(D135="","",IF(D135&lt;'VORSCHLAG DGB'!$B$2,'VORSCHLAG DGB'!B$2-D135,0))</f>
        <v>0</v>
      </c>
      <c r="F135" s="14">
        <f t="shared" si="84"/>
        <v>938</v>
      </c>
      <c r="G135" s="17"/>
      <c r="H135" s="14">
        <v>1002</v>
      </c>
      <c r="I135" s="14">
        <f>IF(H135="","",IF(H135&lt;'VORSCHLAG DGB'!$B$3,'VORSCHLAG DGB'!$B$3-H135,0))</f>
        <v>0</v>
      </c>
      <c r="J135" s="14">
        <f t="shared" si="85"/>
        <v>1002</v>
      </c>
      <c r="K135" s="17"/>
      <c r="L135" s="14">
        <v>1066</v>
      </c>
      <c r="M135" s="14">
        <f>IF(L135="","",IF(L135&lt;'VORSCHLAG DGB'!$B$4,'VORSCHLAG DGB'!$B$4-L135,0))</f>
        <v>0</v>
      </c>
      <c r="N135" s="14">
        <f t="shared" si="86"/>
        <v>1066</v>
      </c>
      <c r="O135" s="17"/>
      <c r="P135" s="14"/>
      <c r="Q135" s="14" t="str">
        <f>IF(P135="","",IF(P135="","",IF(P135&lt;'VORSCHLAG DGB'!$B$5,'VORSCHLAG DGB'!$B$5-P135,0)))</f>
        <v/>
      </c>
      <c r="R135" s="14" t="str">
        <f t="shared" si="87"/>
        <v/>
      </c>
      <c r="S135" s="17"/>
      <c r="T135" s="2">
        <f t="shared" si="88"/>
        <v>36072</v>
      </c>
      <c r="U135" s="2" t="str">
        <f t="shared" si="89"/>
        <v/>
      </c>
      <c r="V135" s="2">
        <f t="shared" si="90"/>
        <v>36072</v>
      </c>
      <c r="W135" s="2">
        <f>(D135*12+H135*12+L135*12)/36</f>
        <v>1002</v>
      </c>
      <c r="X135" s="2">
        <f>(F135*12+J135*12+N135*12)/$C135</f>
        <v>1002</v>
      </c>
      <c r="Y135" s="23"/>
      <c r="Z135" s="2">
        <v>900</v>
      </c>
      <c r="AA135" s="2">
        <f>IF(Z135="","",IF(Z135&lt;'VORSCHLAG DGB'!$B$2,'VORSCHLAG DGB'!$B$2-Z135,0))</f>
        <v>0</v>
      </c>
      <c r="AB135" s="2">
        <f t="shared" si="91"/>
        <v>900</v>
      </c>
      <c r="AC135" s="26"/>
      <c r="AD135" s="2">
        <v>960</v>
      </c>
      <c r="AE135" s="2">
        <f>IF(AD135="","",IF(AD135&lt;'VORSCHLAG DGB'!$B$3,'VORSCHLAG DGB'!$B$3-AD135,0))</f>
        <v>0</v>
      </c>
      <c r="AF135" s="2">
        <f t="shared" si="92"/>
        <v>960</v>
      </c>
      <c r="AG135" s="26"/>
      <c r="AH135" s="2">
        <v>1020</v>
      </c>
      <c r="AI135" s="2">
        <f>IF(AH135="","",IF(AH135&lt;'VORSCHLAG DGB'!$B$4,'VORSCHLAG DGB'!$B$4-AH135,0))</f>
        <v>0</v>
      </c>
      <c r="AJ135" s="2">
        <f t="shared" si="93"/>
        <v>1020</v>
      </c>
      <c r="AK135" s="26"/>
      <c r="AL135" s="2"/>
      <c r="AM135" s="2" t="str">
        <f>IF(AL135="","",IF(AL135&lt;'VORSCHLAG DGB'!$B$5,'VORSCHLAG DGB'!$B$5-AL135,0))</f>
        <v/>
      </c>
      <c r="AN135" s="2" t="str">
        <f t="shared" si="94"/>
        <v/>
      </c>
      <c r="AO135" s="26"/>
      <c r="AP135" s="2">
        <f t="shared" si="95"/>
        <v>34560</v>
      </c>
      <c r="AQ135" s="2" t="str">
        <f t="shared" si="96"/>
        <v/>
      </c>
      <c r="AR135" s="2">
        <f t="shared" si="97"/>
        <v>34560</v>
      </c>
      <c r="AS135" s="2"/>
      <c r="AT135" s="2">
        <f>IF(Z135="","",(Z135*12+AD135*12+AH135*12)/C135)</f>
        <v>960</v>
      </c>
      <c r="AU135" s="2">
        <f>IF(Z135="","",(AB135*12+AF135*12+AJ135*12)/$C135)</f>
        <v>960</v>
      </c>
    </row>
    <row r="136" spans="1:47" x14ac:dyDescent="0.25">
      <c r="A136" t="s">
        <v>119</v>
      </c>
      <c r="B136" s="42" t="s">
        <v>247</v>
      </c>
      <c r="C136" s="3">
        <v>36</v>
      </c>
      <c r="D136" s="2">
        <v>537</v>
      </c>
      <c r="E136" s="14">
        <f>IF(D136="","",IF(D136&lt;'VORSCHLAG DGB'!$B$2,'VORSCHLAG DGB'!B$2-D136,0))</f>
        <v>98</v>
      </c>
      <c r="F136" s="14">
        <f t="shared" si="84"/>
        <v>635</v>
      </c>
      <c r="G136" s="17"/>
      <c r="H136" s="14">
        <v>584</v>
      </c>
      <c r="I136" s="14">
        <f>IF(H136="","",IF(H136&lt;'VORSCHLAG DGB'!$B$3,'VORSCHLAG DGB'!$B$3-H136,0))</f>
        <v>112</v>
      </c>
      <c r="J136" s="14">
        <f t="shared" si="85"/>
        <v>696</v>
      </c>
      <c r="K136" s="17"/>
      <c r="L136" s="14">
        <v>642</v>
      </c>
      <c r="M136" s="14">
        <f>IF(L136="","",IF(L136&lt;'VORSCHLAG DGB'!$B$4,'VORSCHLAG DGB'!$B$4-L136,0))</f>
        <v>126</v>
      </c>
      <c r="N136" s="14">
        <f t="shared" si="86"/>
        <v>768</v>
      </c>
      <c r="O136" s="17"/>
      <c r="P136" s="14"/>
      <c r="Q136" s="14" t="str">
        <f>IF(P136="","",IF(P136="","",IF(P136&lt;'VORSCHLAG DGB'!$B$5,'VORSCHLAG DGB'!$B$5-P136,0)))</f>
        <v/>
      </c>
      <c r="R136" s="14" t="str">
        <f t="shared" si="87"/>
        <v/>
      </c>
      <c r="S136" s="17"/>
      <c r="T136" s="2">
        <f t="shared" si="88"/>
        <v>21156</v>
      </c>
      <c r="U136" s="2">
        <f t="shared" si="89"/>
        <v>4032</v>
      </c>
      <c r="V136" s="2">
        <f t="shared" si="90"/>
        <v>25188</v>
      </c>
      <c r="W136" s="2">
        <f>(D136*12+H136*12+L136*12)/36</f>
        <v>587.66666666666663</v>
      </c>
      <c r="X136" s="2">
        <f>(F136*12+J136*12+N136*12)/$C136</f>
        <v>699.66666666666663</v>
      </c>
      <c r="Y136" s="23"/>
      <c r="Z136" s="2">
        <v>537</v>
      </c>
      <c r="AA136" s="2">
        <f>IF(Z136="","",IF(Z136&lt;'VORSCHLAG DGB'!$B$2,'VORSCHLAG DGB'!$B$2-Z136,0))</f>
        <v>98</v>
      </c>
      <c r="AB136" s="2">
        <f t="shared" si="91"/>
        <v>635</v>
      </c>
      <c r="AC136" s="26"/>
      <c r="AD136" s="2">
        <v>584</v>
      </c>
      <c r="AE136" s="2">
        <f>IF(AD136="","",IF(AD136&lt;'VORSCHLAG DGB'!$B$3,'VORSCHLAG DGB'!$B$3-AD136,0))</f>
        <v>112</v>
      </c>
      <c r="AF136" s="2">
        <f t="shared" si="92"/>
        <v>696</v>
      </c>
      <c r="AG136" s="26"/>
      <c r="AH136" s="2">
        <v>642</v>
      </c>
      <c r="AI136" s="2">
        <f>IF(AH136="","",IF(AH136&lt;'VORSCHLAG DGB'!$B$4,'VORSCHLAG DGB'!$B$4-AH136,0))</f>
        <v>126</v>
      </c>
      <c r="AJ136" s="2">
        <f t="shared" si="93"/>
        <v>768</v>
      </c>
      <c r="AK136" s="26"/>
      <c r="AL136" s="2"/>
      <c r="AM136" s="2" t="str">
        <f>IF(AL136="","",IF(AL136&lt;'VORSCHLAG DGB'!$B$5,'VORSCHLAG DGB'!$B$5-AL136,0))</f>
        <v/>
      </c>
      <c r="AN136" s="2" t="str">
        <f t="shared" si="94"/>
        <v/>
      </c>
      <c r="AO136" s="26"/>
      <c r="AP136" s="2">
        <f t="shared" si="95"/>
        <v>21156</v>
      </c>
      <c r="AQ136" s="2">
        <f t="shared" si="96"/>
        <v>4032</v>
      </c>
      <c r="AR136" s="2">
        <f t="shared" si="97"/>
        <v>25188</v>
      </c>
      <c r="AS136" s="2"/>
      <c r="AT136" s="2">
        <f>IF(Z136="","",(Z136*12+AD136*12+AH136*12)/C136)</f>
        <v>587.66666666666663</v>
      </c>
      <c r="AU136" s="2">
        <f>IF(Z136="","",(AB136*12+AF136*12+AJ136*12)/$C136)</f>
        <v>699.66666666666663</v>
      </c>
    </row>
    <row r="137" spans="1:47" x14ac:dyDescent="0.25">
      <c r="A137" t="s">
        <v>120</v>
      </c>
      <c r="B137" s="42" t="s">
        <v>249</v>
      </c>
      <c r="C137" s="3">
        <v>36</v>
      </c>
      <c r="D137" s="2">
        <v>622</v>
      </c>
      <c r="E137" s="14">
        <f>IF(D137="","",IF(D137&lt;'VORSCHLAG DGB'!$B$2,'VORSCHLAG DGB'!B$2-D137,0))</f>
        <v>13</v>
      </c>
      <c r="F137" s="14">
        <f t="shared" si="84"/>
        <v>635</v>
      </c>
      <c r="G137" s="17"/>
      <c r="H137" s="14">
        <v>670</v>
      </c>
      <c r="I137" s="14">
        <f>IF(H137="","",IF(H137&lt;'VORSCHLAG DGB'!$B$3,'VORSCHLAG DGB'!$B$3-H137,0))</f>
        <v>26</v>
      </c>
      <c r="J137" s="14">
        <f t="shared" si="85"/>
        <v>696</v>
      </c>
      <c r="K137" s="17"/>
      <c r="L137" s="14">
        <v>726</v>
      </c>
      <c r="M137" s="14">
        <f>IF(L137="","",IF(L137&lt;'VORSCHLAG DGB'!$B$4,'VORSCHLAG DGB'!$B$4-L137,0))</f>
        <v>42</v>
      </c>
      <c r="N137" s="14">
        <f t="shared" si="86"/>
        <v>768</v>
      </c>
      <c r="O137" s="17"/>
      <c r="P137" s="14"/>
      <c r="Q137" s="14" t="str">
        <f>IF(P137="","",IF(P137="","",IF(P137&lt;'VORSCHLAG DGB'!$B$5,'VORSCHLAG DGB'!$B$5-P137,0)))</f>
        <v/>
      </c>
      <c r="R137" s="14" t="str">
        <f t="shared" si="87"/>
        <v/>
      </c>
      <c r="S137" s="17"/>
      <c r="T137" s="2">
        <f t="shared" si="88"/>
        <v>24216</v>
      </c>
      <c r="U137" s="2">
        <f t="shared" si="89"/>
        <v>972</v>
      </c>
      <c r="V137" s="2">
        <f t="shared" si="90"/>
        <v>25188</v>
      </c>
      <c r="W137" s="2">
        <f>(D137*12+H137*12+L137*12)/36</f>
        <v>672.66666666666663</v>
      </c>
      <c r="X137" s="2">
        <f>(F137*12+J137*12+N137*12)/$C137</f>
        <v>699.66666666666663</v>
      </c>
      <c r="Y137" s="23"/>
      <c r="Z137" s="2">
        <v>556</v>
      </c>
      <c r="AA137" s="2">
        <f>IF(Z137="","",IF(Z137&lt;'VORSCHLAG DGB'!$B$2,'VORSCHLAG DGB'!$B$2-Z137,0))</f>
        <v>79</v>
      </c>
      <c r="AB137" s="2">
        <f t="shared" si="91"/>
        <v>635</v>
      </c>
      <c r="AC137" s="26"/>
      <c r="AD137" s="2">
        <v>602</v>
      </c>
      <c r="AE137" s="2">
        <f>IF(AD137="","",IF(AD137&lt;'VORSCHLAG DGB'!$B$3,'VORSCHLAG DGB'!$B$3-AD137,0))</f>
        <v>94</v>
      </c>
      <c r="AF137" s="2">
        <f t="shared" si="92"/>
        <v>696</v>
      </c>
      <c r="AG137" s="26"/>
      <c r="AH137" s="2">
        <v>663</v>
      </c>
      <c r="AI137" s="2">
        <f>IF(AH137="","",IF(AH137&lt;'VORSCHLAG DGB'!$B$4,'VORSCHLAG DGB'!$B$4-AH137,0))</f>
        <v>105</v>
      </c>
      <c r="AJ137" s="2">
        <f t="shared" si="93"/>
        <v>768</v>
      </c>
      <c r="AK137" s="26"/>
      <c r="AL137" s="2"/>
      <c r="AM137" s="2" t="str">
        <f>IF(AL137="","",IF(AL137&lt;'VORSCHLAG DGB'!$B$5,'VORSCHLAG DGB'!$B$5-AL137,0))</f>
        <v/>
      </c>
      <c r="AN137" s="2" t="str">
        <f t="shared" si="94"/>
        <v/>
      </c>
      <c r="AO137" s="26"/>
      <c r="AP137" s="2">
        <f t="shared" si="95"/>
        <v>21852</v>
      </c>
      <c r="AQ137" s="2">
        <f t="shared" si="96"/>
        <v>3336</v>
      </c>
      <c r="AR137" s="2">
        <f t="shared" si="97"/>
        <v>25188</v>
      </c>
      <c r="AS137" s="2"/>
      <c r="AT137" s="2">
        <f>IF(Z137="","",(Z137*12+AD137*12+AH137*12)/C137)</f>
        <v>607</v>
      </c>
      <c r="AU137" s="2">
        <f>IF(Z137="","",(AB137*12+AF137*12+AJ137*12)/$C137)</f>
        <v>699.66666666666663</v>
      </c>
    </row>
    <row r="138" spans="1:47" x14ac:dyDescent="0.25">
      <c r="A138" t="s">
        <v>121</v>
      </c>
      <c r="B138" s="42" t="s">
        <v>246</v>
      </c>
      <c r="C138" s="3">
        <v>42</v>
      </c>
      <c r="D138" s="2">
        <v>923</v>
      </c>
      <c r="E138" s="14">
        <f>IF(D138="","",IF(D138&lt;'VORSCHLAG DGB'!$B$2,'VORSCHLAG DGB'!B$2-D138,0))</f>
        <v>0</v>
      </c>
      <c r="F138" s="14">
        <f t="shared" si="84"/>
        <v>923</v>
      </c>
      <c r="G138" s="17"/>
      <c r="H138" s="14">
        <v>990</v>
      </c>
      <c r="I138" s="14">
        <f>IF(H138="","",IF(H138&lt;'VORSCHLAG DGB'!$B$3,'VORSCHLAG DGB'!$B$3-H138,0))</f>
        <v>0</v>
      </c>
      <c r="J138" s="14">
        <f t="shared" si="85"/>
        <v>990</v>
      </c>
      <c r="K138" s="17"/>
      <c r="L138" s="14">
        <v>1076</v>
      </c>
      <c r="M138" s="14">
        <f>IF(L138="","",IF(L138&lt;'VORSCHLAG DGB'!$B$4,'VORSCHLAG DGB'!$B$4-L138,0))</f>
        <v>0</v>
      </c>
      <c r="N138" s="14">
        <f t="shared" si="86"/>
        <v>1076</v>
      </c>
      <c r="O138" s="17"/>
      <c r="P138" s="14">
        <v>1154</v>
      </c>
      <c r="Q138" s="14">
        <f>IF(P138="","",IF(P138="","",IF(P138&lt;'VORSCHLAG DGB'!$B$5,'VORSCHLAG DGB'!$B$5-P138,0)))</f>
        <v>0</v>
      </c>
      <c r="R138" s="14">
        <f t="shared" si="87"/>
        <v>1154</v>
      </c>
      <c r="S138" s="17"/>
      <c r="T138" s="2">
        <f t="shared" si="88"/>
        <v>42792</v>
      </c>
      <c r="U138" s="2" t="str">
        <f t="shared" si="89"/>
        <v/>
      </c>
      <c r="V138" s="2">
        <f t="shared" si="90"/>
        <v>42792</v>
      </c>
      <c r="W138" s="2">
        <f>(12*D138+12*H138+12*L138+(C138-36)*P138)/C138</f>
        <v>1018.8571428571429</v>
      </c>
      <c r="X138" s="2">
        <f>IF(D138="","",(F138*12+J138*12+N138*12+(C138-36)*R138)/C138)</f>
        <v>1018.8571428571429</v>
      </c>
      <c r="Y138" s="23"/>
      <c r="Z138" s="2">
        <v>913</v>
      </c>
      <c r="AA138" s="2">
        <f>IF(Z138="","",IF(Z138&lt;'VORSCHLAG DGB'!$B$2,'VORSCHLAG DGB'!$B$2-Z138,0))</f>
        <v>0</v>
      </c>
      <c r="AB138" s="2">
        <f t="shared" si="91"/>
        <v>913</v>
      </c>
      <c r="AC138" s="26"/>
      <c r="AD138" s="2">
        <v>960</v>
      </c>
      <c r="AE138" s="2">
        <f>IF(AD138="","",IF(AD138&lt;'VORSCHLAG DGB'!$B$3,'VORSCHLAG DGB'!$B$3-AD138,0))</f>
        <v>0</v>
      </c>
      <c r="AF138" s="2">
        <f t="shared" si="92"/>
        <v>960</v>
      </c>
      <c r="AG138" s="26"/>
      <c r="AH138" s="2">
        <v>1007</v>
      </c>
      <c r="AI138" s="2">
        <f>IF(AH138="","",IF(AH138&lt;'VORSCHLAG DGB'!$B$4,'VORSCHLAG DGB'!$B$4-AH138,0))</f>
        <v>0</v>
      </c>
      <c r="AJ138" s="2">
        <f t="shared" si="93"/>
        <v>1007</v>
      </c>
      <c r="AK138" s="26"/>
      <c r="AL138" s="2">
        <v>1058</v>
      </c>
      <c r="AM138" s="2">
        <f>IF(AL138="","",IF(AL138&lt;'VORSCHLAG DGB'!$B$5,'VORSCHLAG DGB'!$B$5-AL138,0))</f>
        <v>0</v>
      </c>
      <c r="AN138" s="2">
        <f t="shared" si="94"/>
        <v>1058</v>
      </c>
      <c r="AO138" s="26"/>
      <c r="AP138" s="2">
        <f t="shared" si="95"/>
        <v>40908</v>
      </c>
      <c r="AQ138" s="2" t="str">
        <f t="shared" si="96"/>
        <v/>
      </c>
      <c r="AR138" s="2">
        <f t="shared" si="97"/>
        <v>40908</v>
      </c>
      <c r="AS138" s="2"/>
      <c r="AT138" s="2">
        <f>IF(Z138="","",(Z138*12+AD138*12+AH138*12+(C138-36)*AL138)/C138)</f>
        <v>974</v>
      </c>
      <c r="AU138" s="2">
        <f>IF(Z138="","",(12*AB138+12*AF138+12*AJ138+(C138-36)*AN138)/C138)</f>
        <v>974</v>
      </c>
    </row>
    <row r="139" spans="1:47" x14ac:dyDescent="0.25">
      <c r="A139" t="s">
        <v>122</v>
      </c>
      <c r="B139" s="42" t="s">
        <v>251</v>
      </c>
      <c r="C139" s="3">
        <v>36</v>
      </c>
      <c r="D139" s="2">
        <v>687</v>
      </c>
      <c r="E139" s="14">
        <f>IF(D139="","",IF(D139&lt;'VORSCHLAG DGB'!$B$2,'VORSCHLAG DGB'!B$2-D139,0))</f>
        <v>0</v>
      </c>
      <c r="F139" s="14">
        <f t="shared" si="84"/>
        <v>687</v>
      </c>
      <c r="G139" s="17"/>
      <c r="H139" s="14">
        <v>738</v>
      </c>
      <c r="I139" s="14">
        <f>IF(H139="","",IF(H139&lt;'VORSCHLAG DGB'!$B$3,'VORSCHLAG DGB'!$B$3-H139,0))</f>
        <v>0</v>
      </c>
      <c r="J139" s="14">
        <f t="shared" si="85"/>
        <v>738</v>
      </c>
      <c r="K139" s="17"/>
      <c r="L139" s="14">
        <v>789</v>
      </c>
      <c r="M139" s="14">
        <f>IF(L139="","",IF(L139&lt;'VORSCHLAG DGB'!$B$4,'VORSCHLAG DGB'!$B$4-L139,0))</f>
        <v>0</v>
      </c>
      <c r="N139" s="14">
        <f t="shared" si="86"/>
        <v>789</v>
      </c>
      <c r="O139" s="17"/>
      <c r="P139" s="14"/>
      <c r="Q139" s="14" t="str">
        <f>IF(P139="","",IF(P139="","",IF(P139&lt;'VORSCHLAG DGB'!$B$5,'VORSCHLAG DGB'!$B$5-P139,0)))</f>
        <v/>
      </c>
      <c r="R139" s="14" t="str">
        <f t="shared" si="87"/>
        <v/>
      </c>
      <c r="S139" s="17"/>
      <c r="T139" s="2">
        <f t="shared" si="88"/>
        <v>26568</v>
      </c>
      <c r="U139" s="2" t="str">
        <f t="shared" si="89"/>
        <v/>
      </c>
      <c r="V139" s="2">
        <f t="shared" si="90"/>
        <v>26568</v>
      </c>
      <c r="W139" s="2">
        <f>(D139*12+H139*12+L139*12)/36</f>
        <v>738</v>
      </c>
      <c r="X139" s="2">
        <f>(F139*12+J139*12+N139*12)/$C139</f>
        <v>738</v>
      </c>
      <c r="Y139" s="23"/>
      <c r="Z139" s="2">
        <v>687</v>
      </c>
      <c r="AA139" s="2">
        <f>IF(Z139="","",IF(Z139&lt;'VORSCHLAG DGB'!$B$2,'VORSCHLAG DGB'!$B$2-Z139,0))</f>
        <v>0</v>
      </c>
      <c r="AB139" s="2">
        <f t="shared" si="91"/>
        <v>687</v>
      </c>
      <c r="AC139" s="26"/>
      <c r="AD139" s="2">
        <v>738</v>
      </c>
      <c r="AE139" s="2">
        <f>IF(AD139="","",IF(AD139&lt;'VORSCHLAG DGB'!$B$3,'VORSCHLAG DGB'!$B$3-AD139,0))</f>
        <v>0</v>
      </c>
      <c r="AF139" s="2">
        <f t="shared" si="92"/>
        <v>738</v>
      </c>
      <c r="AG139" s="26"/>
      <c r="AH139" s="2">
        <v>789</v>
      </c>
      <c r="AI139" s="2">
        <f>IF(AH139="","",IF(AH139&lt;'VORSCHLAG DGB'!$B$4,'VORSCHLAG DGB'!$B$4-AH139,0))</f>
        <v>0</v>
      </c>
      <c r="AJ139" s="2">
        <f t="shared" si="93"/>
        <v>789</v>
      </c>
      <c r="AK139" s="26"/>
      <c r="AL139" s="2"/>
      <c r="AM139" s="2" t="str">
        <f>IF(AL139="","",IF(AL139&lt;'VORSCHLAG DGB'!$B$5,'VORSCHLAG DGB'!$B$5-AL139,0))</f>
        <v/>
      </c>
      <c r="AN139" s="2" t="str">
        <f t="shared" si="94"/>
        <v/>
      </c>
      <c r="AO139" s="26"/>
      <c r="AP139" s="2">
        <f t="shared" si="95"/>
        <v>26568</v>
      </c>
      <c r="AQ139" s="2" t="str">
        <f t="shared" si="96"/>
        <v/>
      </c>
      <c r="AR139" s="2">
        <f t="shared" si="97"/>
        <v>26568</v>
      </c>
      <c r="AS139" s="2"/>
      <c r="AT139" s="2">
        <f>IF(Z139="","",(Z139*12+AD139*12+AH139*12)/C139)</f>
        <v>738</v>
      </c>
      <c r="AU139" s="2">
        <f>IF(Z139="","",(AB139*12+AF139*12+AJ139*12)/$C139)</f>
        <v>738</v>
      </c>
    </row>
    <row r="140" spans="1:47" x14ac:dyDescent="0.25">
      <c r="A140" t="s">
        <v>123</v>
      </c>
      <c r="B140" s="42" t="s">
        <v>246</v>
      </c>
      <c r="C140" s="3">
        <v>42</v>
      </c>
      <c r="D140" s="2">
        <v>971</v>
      </c>
      <c r="E140" s="14">
        <f>IF(D140="","",IF(D140&lt;'VORSCHLAG DGB'!$B$2,'VORSCHLAG DGB'!B$2-D140,0))</f>
        <v>0</v>
      </c>
      <c r="F140" s="14">
        <f t="shared" si="84"/>
        <v>971</v>
      </c>
      <c r="G140" s="17"/>
      <c r="H140" s="14">
        <v>1024</v>
      </c>
      <c r="I140" s="14">
        <f>IF(H140="","",IF(H140&lt;'VORSCHLAG DGB'!$B$3,'VORSCHLAG DGB'!$B$3-H140,0))</f>
        <v>0</v>
      </c>
      <c r="J140" s="14">
        <f t="shared" si="85"/>
        <v>1024</v>
      </c>
      <c r="K140" s="17"/>
      <c r="L140" s="14">
        <v>1098</v>
      </c>
      <c r="M140" s="14">
        <f>IF(L140="","",IF(L140&lt;'VORSCHLAG DGB'!$B$4,'VORSCHLAG DGB'!$B$4-L140,0))</f>
        <v>0</v>
      </c>
      <c r="N140" s="14">
        <f t="shared" si="86"/>
        <v>1098</v>
      </c>
      <c r="O140" s="17"/>
      <c r="P140" s="14">
        <v>1158</v>
      </c>
      <c r="Q140" s="14">
        <f>IF(P140="","",IF(P140="","",IF(P140&lt;'VORSCHLAG DGB'!$B$5,'VORSCHLAG DGB'!$B$5-P140,0)))</f>
        <v>0</v>
      </c>
      <c r="R140" s="14">
        <f t="shared" si="87"/>
        <v>1158</v>
      </c>
      <c r="S140" s="17"/>
      <c r="T140" s="2">
        <f t="shared" si="88"/>
        <v>44064</v>
      </c>
      <c r="U140" s="2" t="str">
        <f t="shared" si="89"/>
        <v/>
      </c>
      <c r="V140" s="2">
        <f t="shared" si="90"/>
        <v>44064</v>
      </c>
      <c r="W140" s="2">
        <f>(12*D140+12*H140+12*L140+(C140-36)*P140)/C140</f>
        <v>1049.1428571428571</v>
      </c>
      <c r="X140" s="2">
        <f>IF(D140="","",(F140*12+J140*12+N140*12+(C140-36)*R140)/C140)</f>
        <v>1049.1428571428571</v>
      </c>
      <c r="Y140" s="23"/>
      <c r="Z140" s="2"/>
      <c r="AA140" s="2" t="str">
        <f>IF(Z140="","",IF(Z140&lt;'VORSCHLAG DGB'!$B$2,'VORSCHLAG DGB'!$B$2-Z140,0))</f>
        <v/>
      </c>
      <c r="AB140" s="2" t="str">
        <f t="shared" si="91"/>
        <v/>
      </c>
      <c r="AC140" s="26"/>
      <c r="AD140" s="2"/>
      <c r="AE140" s="2" t="str">
        <f>IF(AD140="","",IF(AD140&lt;'VORSCHLAG DGB'!$B$3,'VORSCHLAG DGB'!$B$3-AD140,0))</f>
        <v/>
      </c>
      <c r="AF140" s="2" t="str">
        <f t="shared" si="92"/>
        <v/>
      </c>
      <c r="AG140" s="26"/>
      <c r="AH140" s="2"/>
      <c r="AI140" s="2" t="str">
        <f>IF(AH140="","",IF(AH140&lt;'VORSCHLAG DGB'!$B$4,'VORSCHLAG DGB'!$B$4-AH140,0))</f>
        <v/>
      </c>
      <c r="AJ140" s="2" t="str">
        <f t="shared" si="93"/>
        <v/>
      </c>
      <c r="AK140" s="26"/>
      <c r="AL140" s="2"/>
      <c r="AM140" s="2" t="str">
        <f>IF(AL140="","",IF(AL140&lt;'VORSCHLAG DGB'!$B$5,'VORSCHLAG DGB'!$B$5-AL140,0))</f>
        <v/>
      </c>
      <c r="AN140" s="2" t="str">
        <f t="shared" si="94"/>
        <v/>
      </c>
      <c r="AO140" s="26"/>
      <c r="AP140" s="2" t="str">
        <f t="shared" si="95"/>
        <v/>
      </c>
      <c r="AQ140" s="2" t="str">
        <f t="shared" si="96"/>
        <v/>
      </c>
      <c r="AR140" s="2" t="str">
        <f t="shared" si="97"/>
        <v/>
      </c>
      <c r="AS140" s="2"/>
      <c r="AT140" s="2" t="str">
        <f>IF(Z140="","",(Z140*12+AD140*12+AH140*12+(C140-36)*AL140)/C140)</f>
        <v/>
      </c>
      <c r="AU140" s="2" t="str">
        <f>IF(Z140="","",(12*AB140+12*AF140+12*AJ140+(C140-36)*AN140)/C140)</f>
        <v/>
      </c>
    </row>
    <row r="141" spans="1:47" x14ac:dyDescent="0.25">
      <c r="A141" t="s">
        <v>124</v>
      </c>
      <c r="B141" s="42" t="s">
        <v>246</v>
      </c>
      <c r="C141" s="3">
        <v>36</v>
      </c>
      <c r="D141" s="2">
        <v>672</v>
      </c>
      <c r="E141" s="14">
        <f>IF(D141="","",IF(D141&lt;'VORSCHLAG DGB'!$B$2,'VORSCHLAG DGB'!B$2-D141,0))</f>
        <v>0</v>
      </c>
      <c r="F141" s="14">
        <f t="shared" si="84"/>
        <v>672</v>
      </c>
      <c r="G141" s="17"/>
      <c r="H141" s="14">
        <v>724</v>
      </c>
      <c r="I141" s="14">
        <f>IF(H141="","",IF(H141&lt;'VORSCHLAG DGB'!$B$3,'VORSCHLAG DGB'!$B$3-H141,0))</f>
        <v>0</v>
      </c>
      <c r="J141" s="14">
        <f t="shared" si="85"/>
        <v>724</v>
      </c>
      <c r="K141" s="17"/>
      <c r="L141" s="14">
        <v>789</v>
      </c>
      <c r="M141" s="14">
        <f>IF(L141="","",IF(L141&lt;'VORSCHLAG DGB'!$B$4,'VORSCHLAG DGB'!$B$4-L141,0))</f>
        <v>0</v>
      </c>
      <c r="N141" s="14">
        <f t="shared" si="86"/>
        <v>789</v>
      </c>
      <c r="O141" s="17"/>
      <c r="P141" s="14"/>
      <c r="Q141" s="14" t="str">
        <f>IF(P141="","",IF(P141="","",IF(P141&lt;'VORSCHLAG DGB'!$B$5,'VORSCHLAG DGB'!$B$5-P141,0)))</f>
        <v/>
      </c>
      <c r="R141" s="14" t="str">
        <f t="shared" si="87"/>
        <v/>
      </c>
      <c r="S141" s="17"/>
      <c r="T141" s="2">
        <f t="shared" si="88"/>
        <v>26220</v>
      </c>
      <c r="U141" s="2" t="str">
        <f t="shared" si="89"/>
        <v/>
      </c>
      <c r="V141" s="2">
        <f t="shared" si="90"/>
        <v>26220</v>
      </c>
      <c r="W141" s="2">
        <f>(D141*12+H141*12+L141*12)/36</f>
        <v>728.33333333333337</v>
      </c>
      <c r="X141" s="2">
        <f>(F141*12+J141*12+N141*12)/$C141</f>
        <v>728.33333333333337</v>
      </c>
      <c r="Y141" s="23"/>
      <c r="Z141" s="2"/>
      <c r="AA141" s="2" t="str">
        <f>IF(Z141="","",IF(Z141&lt;'VORSCHLAG DGB'!$B$2,'VORSCHLAG DGB'!$B$2-Z141,0))</f>
        <v/>
      </c>
      <c r="AB141" s="2" t="str">
        <f t="shared" si="91"/>
        <v/>
      </c>
      <c r="AC141" s="26"/>
      <c r="AD141" s="2"/>
      <c r="AE141" s="2" t="str">
        <f>IF(AD141="","",IF(AD141&lt;'VORSCHLAG DGB'!$B$3,'VORSCHLAG DGB'!$B$3-AD141,0))</f>
        <v/>
      </c>
      <c r="AF141" s="2" t="str">
        <f t="shared" si="92"/>
        <v/>
      </c>
      <c r="AG141" s="26"/>
      <c r="AH141" s="2"/>
      <c r="AI141" s="2" t="str">
        <f>IF(AH141="","",IF(AH141&lt;'VORSCHLAG DGB'!$B$4,'VORSCHLAG DGB'!$B$4-AH141,0))</f>
        <v/>
      </c>
      <c r="AJ141" s="2" t="str">
        <f t="shared" si="93"/>
        <v/>
      </c>
      <c r="AK141" s="26"/>
      <c r="AL141" s="2"/>
      <c r="AM141" s="2" t="str">
        <f>IF(AL141="","",IF(AL141&lt;'VORSCHLAG DGB'!$B$5,'VORSCHLAG DGB'!$B$5-AL141,0))</f>
        <v/>
      </c>
      <c r="AN141" s="2" t="str">
        <f t="shared" si="94"/>
        <v/>
      </c>
      <c r="AO141" s="26"/>
      <c r="AP141" s="2" t="str">
        <f t="shared" si="95"/>
        <v/>
      </c>
      <c r="AQ141" s="2" t="str">
        <f t="shared" si="96"/>
        <v/>
      </c>
      <c r="AR141" s="2" t="str">
        <f t="shared" si="97"/>
        <v/>
      </c>
      <c r="AS141" s="2"/>
      <c r="AT141" s="2" t="str">
        <f>IF(Z141="","",(Z141*12+AD141*12+AH141*12)/C141)</f>
        <v/>
      </c>
      <c r="AU141" s="2" t="str">
        <f>IF(Z141="","",(AB141*12+AF141*12+AJ141*12)/$C141)</f>
        <v/>
      </c>
    </row>
    <row r="142" spans="1:47" x14ac:dyDescent="0.25">
      <c r="A142" t="s">
        <v>125</v>
      </c>
      <c r="B142" s="42" t="s">
        <v>246</v>
      </c>
      <c r="C142" s="3">
        <v>24</v>
      </c>
      <c r="D142" s="2">
        <v>914</v>
      </c>
      <c r="E142" s="14">
        <f>IF(D142="","",IF(D142&lt;'VORSCHLAG DGB'!$B$2,'VORSCHLAG DGB'!B$2-D142,0))</f>
        <v>0</v>
      </c>
      <c r="F142" s="14">
        <f t="shared" si="84"/>
        <v>914</v>
      </c>
      <c r="G142" s="17"/>
      <c r="H142" s="14">
        <v>977</v>
      </c>
      <c r="I142" s="14">
        <f>IF(H142="","",IF(H142&lt;'VORSCHLAG DGB'!$B$3,'VORSCHLAG DGB'!$B$3-H142,0))</f>
        <v>0</v>
      </c>
      <c r="J142" s="14">
        <f t="shared" si="85"/>
        <v>977</v>
      </c>
      <c r="K142" s="17"/>
      <c r="L142" s="14"/>
      <c r="M142" s="14" t="str">
        <f>IF(L142="","",IF(L142&lt;'VORSCHLAG DGB'!$B$4,'VORSCHLAG DGB'!$B$4-L142,0))</f>
        <v/>
      </c>
      <c r="N142" s="14" t="str">
        <f t="shared" si="86"/>
        <v/>
      </c>
      <c r="O142" s="17"/>
      <c r="P142" s="14"/>
      <c r="Q142" s="14" t="str">
        <f>IF(P142="","",IF(P142="","",IF(P142&lt;'VORSCHLAG DGB'!$B$5,'VORSCHLAG DGB'!$B$5-P142,0)))</f>
        <v/>
      </c>
      <c r="R142" s="14" t="str">
        <f t="shared" si="87"/>
        <v/>
      </c>
      <c r="S142" s="17"/>
      <c r="T142" s="2">
        <f t="shared" si="88"/>
        <v>22692</v>
      </c>
      <c r="U142" s="2" t="str">
        <f t="shared" si="89"/>
        <v/>
      </c>
      <c r="V142" s="2">
        <f t="shared" si="90"/>
        <v>22692</v>
      </c>
      <c r="W142" s="2">
        <f>(D142*12+H142*12)/C142</f>
        <v>945.5</v>
      </c>
      <c r="X142" s="2">
        <f>IF(F142="","",(F142*12+J142*12)/$C142)</f>
        <v>945.5</v>
      </c>
      <c r="Y142" s="23"/>
      <c r="Z142" s="2"/>
      <c r="AA142" s="2" t="str">
        <f>IF(Z142="","",IF(Z142&lt;'VORSCHLAG DGB'!$B$2,'VORSCHLAG DGB'!$B$2-Z142,0))</f>
        <v/>
      </c>
      <c r="AB142" s="2" t="str">
        <f t="shared" si="91"/>
        <v/>
      </c>
      <c r="AC142" s="26"/>
      <c r="AD142" s="2"/>
      <c r="AE142" s="2" t="str">
        <f>IF(AD142="","",IF(AD142&lt;'VORSCHLAG DGB'!$B$3,'VORSCHLAG DGB'!$B$3-AD142,0))</f>
        <v/>
      </c>
      <c r="AF142" s="2" t="str">
        <f t="shared" si="92"/>
        <v/>
      </c>
      <c r="AG142" s="26"/>
      <c r="AH142" s="2"/>
      <c r="AI142" s="2" t="str">
        <f>IF(AH142="","",IF(AH142&lt;'VORSCHLAG DGB'!$B$4,'VORSCHLAG DGB'!$B$4-AH142,0))</f>
        <v/>
      </c>
      <c r="AJ142" s="2" t="str">
        <f t="shared" si="93"/>
        <v/>
      </c>
      <c r="AK142" s="26"/>
      <c r="AL142" s="2"/>
      <c r="AM142" s="2" t="str">
        <f>IF(AL142="","",IF(AL142&lt;'VORSCHLAG DGB'!$B$5,'VORSCHLAG DGB'!$B$5-AL142,0))</f>
        <v/>
      </c>
      <c r="AN142" s="2" t="str">
        <f t="shared" si="94"/>
        <v/>
      </c>
      <c r="AO142" s="26"/>
      <c r="AP142" s="2" t="str">
        <f t="shared" si="95"/>
        <v/>
      </c>
      <c r="AQ142" s="2" t="str">
        <f t="shared" si="96"/>
        <v/>
      </c>
      <c r="AR142" s="2" t="str">
        <f t="shared" si="97"/>
        <v/>
      </c>
      <c r="AS142" s="2"/>
      <c r="AT142" s="2" t="str">
        <f>IF(Z142="","",(Z142*12+AD142*12)/C142)</f>
        <v/>
      </c>
      <c r="AU142" s="2" t="str">
        <f>IF(Z142="","",(Z142*12+AF142*12)/$C142)</f>
        <v/>
      </c>
    </row>
    <row r="143" spans="1:47" x14ac:dyDescent="0.25">
      <c r="A143" t="s">
        <v>126</v>
      </c>
      <c r="B143" s="42" t="s">
        <v>246</v>
      </c>
      <c r="C143" s="3">
        <v>36</v>
      </c>
      <c r="D143" s="2">
        <v>857</v>
      </c>
      <c r="E143" s="14">
        <f>IF(D143="","",IF(D143&lt;'VORSCHLAG DGB'!$B$2,'VORSCHLAG DGB'!B$2-D143,0))</f>
        <v>0</v>
      </c>
      <c r="F143" s="14">
        <f t="shared" si="84"/>
        <v>857</v>
      </c>
      <c r="G143" s="17"/>
      <c r="H143" s="14">
        <v>919</v>
      </c>
      <c r="I143" s="14">
        <f>IF(H143="","",IF(H143&lt;'VORSCHLAG DGB'!$B$3,'VORSCHLAG DGB'!$B$3-H143,0))</f>
        <v>0</v>
      </c>
      <c r="J143" s="14">
        <f t="shared" si="85"/>
        <v>919</v>
      </c>
      <c r="K143" s="17"/>
      <c r="L143" s="14">
        <v>1014</v>
      </c>
      <c r="M143" s="14">
        <f>IF(L143="","",IF(L143&lt;'VORSCHLAG DGB'!$B$4,'VORSCHLAG DGB'!$B$4-L143,0))</f>
        <v>0</v>
      </c>
      <c r="N143" s="14">
        <f t="shared" si="86"/>
        <v>1014</v>
      </c>
      <c r="O143" s="17"/>
      <c r="P143" s="14"/>
      <c r="Q143" s="14" t="str">
        <f>IF(P143="","",IF(P143="","",IF(P143&lt;'VORSCHLAG DGB'!$B$5,'VORSCHLAG DGB'!$B$5-P143,0)))</f>
        <v/>
      </c>
      <c r="R143" s="14" t="str">
        <f t="shared" si="87"/>
        <v/>
      </c>
      <c r="S143" s="17"/>
      <c r="T143" s="2">
        <f t="shared" si="88"/>
        <v>33480</v>
      </c>
      <c r="U143" s="2" t="str">
        <f t="shared" si="89"/>
        <v/>
      </c>
      <c r="V143" s="2">
        <f t="shared" si="90"/>
        <v>33480</v>
      </c>
      <c r="W143" s="2">
        <f t="shared" ref="W143:W155" si="98">(D143*12+H143*12+L143*12)/36</f>
        <v>930</v>
      </c>
      <c r="X143" s="2">
        <f t="shared" ref="X143:X155" si="99">(F143*12+J143*12+N143*12)/$C143</f>
        <v>930</v>
      </c>
      <c r="Y143" s="23"/>
      <c r="Z143" s="2">
        <v>745</v>
      </c>
      <c r="AA143" s="2">
        <f>IF(Z143="","",IF(Z143&lt;'VORSCHLAG DGB'!$B$2,'VORSCHLAG DGB'!$B$2-Z143,0))</f>
        <v>0</v>
      </c>
      <c r="AB143" s="2">
        <f t="shared" si="91"/>
        <v>745</v>
      </c>
      <c r="AC143" s="26"/>
      <c r="AD143" s="2">
        <v>795</v>
      </c>
      <c r="AE143" s="2">
        <f>IF(AD143="","",IF(AD143&lt;'VORSCHLAG DGB'!$B$3,'VORSCHLAG DGB'!$B$3-AD143,0))</f>
        <v>0</v>
      </c>
      <c r="AF143" s="2">
        <f t="shared" si="92"/>
        <v>795</v>
      </c>
      <c r="AG143" s="26"/>
      <c r="AH143" s="2">
        <v>845</v>
      </c>
      <c r="AI143" s="2">
        <f>IF(AH143="","",IF(AH143&lt;'VORSCHLAG DGB'!$B$4,'VORSCHLAG DGB'!$B$4-AH143,0))</f>
        <v>0</v>
      </c>
      <c r="AJ143" s="2">
        <f t="shared" si="93"/>
        <v>845</v>
      </c>
      <c r="AK143" s="26"/>
      <c r="AL143" s="2"/>
      <c r="AM143" s="2" t="str">
        <f>IF(AL143="","",IF(AL143&lt;'VORSCHLAG DGB'!$B$5,'VORSCHLAG DGB'!$B$5-AL143,0))</f>
        <v/>
      </c>
      <c r="AN143" s="2" t="str">
        <f t="shared" si="94"/>
        <v/>
      </c>
      <c r="AO143" s="26"/>
      <c r="AP143" s="2">
        <f t="shared" si="95"/>
        <v>28620</v>
      </c>
      <c r="AQ143" s="2" t="str">
        <f t="shared" si="96"/>
        <v/>
      </c>
      <c r="AR143" s="2">
        <f t="shared" si="97"/>
        <v>28620</v>
      </c>
      <c r="AS143" s="2"/>
      <c r="AT143" s="2">
        <f t="shared" ref="AT143:AT155" si="100">IF(Z143="","",(Z143*12+AD143*12+AH143*12)/C143)</f>
        <v>795</v>
      </c>
      <c r="AU143" s="2">
        <f t="shared" ref="AU143:AU155" si="101">IF(Z143="","",(AB143*12+AF143*12+AJ143*12)/$C143)</f>
        <v>795</v>
      </c>
    </row>
    <row r="144" spans="1:47" x14ac:dyDescent="0.25">
      <c r="A144" t="s">
        <v>127</v>
      </c>
      <c r="B144" s="42" t="s">
        <v>247</v>
      </c>
      <c r="C144" s="3">
        <v>36</v>
      </c>
      <c r="D144" s="2">
        <v>545</v>
      </c>
      <c r="E144" s="14">
        <f>IF(D144="","",IF(D144&lt;'VORSCHLAG DGB'!$B$2,'VORSCHLAG DGB'!B$2-D144,0))</f>
        <v>90</v>
      </c>
      <c r="F144" s="14">
        <f t="shared" si="84"/>
        <v>635</v>
      </c>
      <c r="G144" s="17"/>
      <c r="H144" s="14">
        <v>630</v>
      </c>
      <c r="I144" s="14">
        <f>IF(H144="","",IF(H144&lt;'VORSCHLAG DGB'!$B$3,'VORSCHLAG DGB'!$B$3-H144,0))</f>
        <v>66</v>
      </c>
      <c r="J144" s="14">
        <f t="shared" si="85"/>
        <v>696</v>
      </c>
      <c r="K144" s="17"/>
      <c r="L144" s="14">
        <v>730</v>
      </c>
      <c r="M144" s="14">
        <f>IF(L144="","",IF(L144&lt;'VORSCHLAG DGB'!$B$4,'VORSCHLAG DGB'!$B$4-L144,0))</f>
        <v>38</v>
      </c>
      <c r="N144" s="14">
        <f t="shared" si="86"/>
        <v>768</v>
      </c>
      <c r="O144" s="17"/>
      <c r="P144" s="14"/>
      <c r="Q144" s="14" t="str">
        <f>IF(P144="","",IF(P144="","",IF(P144&lt;'VORSCHLAG DGB'!$B$5,'VORSCHLAG DGB'!$B$5-P144,0)))</f>
        <v/>
      </c>
      <c r="R144" s="14" t="str">
        <f t="shared" si="87"/>
        <v/>
      </c>
      <c r="S144" s="17"/>
      <c r="T144" s="2">
        <f t="shared" si="88"/>
        <v>22860</v>
      </c>
      <c r="U144" s="2">
        <f t="shared" si="89"/>
        <v>2328</v>
      </c>
      <c r="V144" s="2">
        <f t="shared" si="90"/>
        <v>25188</v>
      </c>
      <c r="W144" s="2">
        <f t="shared" si="98"/>
        <v>635</v>
      </c>
      <c r="X144" s="2">
        <f t="shared" si="99"/>
        <v>699.66666666666663</v>
      </c>
      <c r="Y144" s="23"/>
      <c r="Z144" s="2">
        <v>545</v>
      </c>
      <c r="AA144" s="2">
        <f>IF(Z144="","",IF(Z144&lt;'VORSCHLAG DGB'!$B$2,'VORSCHLAG DGB'!$B$2-Z144,0))</f>
        <v>90</v>
      </c>
      <c r="AB144" s="2">
        <f t="shared" si="91"/>
        <v>635</v>
      </c>
      <c r="AC144" s="26"/>
      <c r="AD144" s="2">
        <v>630</v>
      </c>
      <c r="AE144" s="2">
        <f>IF(AD144="","",IF(AD144&lt;'VORSCHLAG DGB'!$B$3,'VORSCHLAG DGB'!$B$3-AD144,0))</f>
        <v>66</v>
      </c>
      <c r="AF144" s="2">
        <f t="shared" si="92"/>
        <v>696</v>
      </c>
      <c r="AG144" s="26"/>
      <c r="AH144" s="2">
        <v>730</v>
      </c>
      <c r="AI144" s="2">
        <f>IF(AH144="","",IF(AH144&lt;'VORSCHLAG DGB'!$B$4,'VORSCHLAG DGB'!$B$4-AH144,0))</f>
        <v>38</v>
      </c>
      <c r="AJ144" s="2">
        <f t="shared" si="93"/>
        <v>768</v>
      </c>
      <c r="AK144" s="26"/>
      <c r="AL144" s="2"/>
      <c r="AM144" s="2" t="str">
        <f>IF(AL144="","",IF(AL144&lt;'VORSCHLAG DGB'!$B$5,'VORSCHLAG DGB'!$B$5-AL144,0))</f>
        <v/>
      </c>
      <c r="AN144" s="2" t="str">
        <f t="shared" si="94"/>
        <v/>
      </c>
      <c r="AO144" s="26"/>
      <c r="AP144" s="2">
        <f t="shared" si="95"/>
        <v>22860</v>
      </c>
      <c r="AQ144" s="2">
        <f t="shared" si="96"/>
        <v>2328</v>
      </c>
      <c r="AR144" s="2">
        <f t="shared" si="97"/>
        <v>25188</v>
      </c>
      <c r="AS144" s="2"/>
      <c r="AT144" s="2">
        <f t="shared" si="100"/>
        <v>635</v>
      </c>
      <c r="AU144" s="2">
        <f t="shared" si="101"/>
        <v>699.66666666666663</v>
      </c>
    </row>
    <row r="145" spans="1:47" x14ac:dyDescent="0.25">
      <c r="A145" t="s">
        <v>128</v>
      </c>
      <c r="B145" s="42" t="s">
        <v>246</v>
      </c>
      <c r="C145" s="3">
        <v>36</v>
      </c>
      <c r="D145" s="2">
        <v>687</v>
      </c>
      <c r="E145" s="14">
        <f>IF(D145="","",IF(D145&lt;'VORSCHLAG DGB'!$B$2,'VORSCHLAG DGB'!B$2-D145,0))</f>
        <v>0</v>
      </c>
      <c r="F145" s="14">
        <f t="shared" si="84"/>
        <v>687</v>
      </c>
      <c r="G145" s="17"/>
      <c r="H145" s="14">
        <v>782</v>
      </c>
      <c r="I145" s="14">
        <f>IF(H145="","",IF(H145&lt;'VORSCHLAG DGB'!$B$3,'VORSCHLAG DGB'!$B$3-H145,0))</f>
        <v>0</v>
      </c>
      <c r="J145" s="14">
        <f t="shared" si="85"/>
        <v>782</v>
      </c>
      <c r="K145" s="17"/>
      <c r="L145" s="14">
        <v>884</v>
      </c>
      <c r="M145" s="14">
        <f>IF(L145="","",IF(L145&lt;'VORSCHLAG DGB'!$B$4,'VORSCHLAG DGB'!$B$4-L145,0))</f>
        <v>0</v>
      </c>
      <c r="N145" s="14">
        <f t="shared" si="86"/>
        <v>884</v>
      </c>
      <c r="O145" s="17"/>
      <c r="P145" s="14"/>
      <c r="Q145" s="14" t="str">
        <f>IF(P145="","",IF(P145="","",IF(P145&lt;'VORSCHLAG DGB'!$B$5,'VORSCHLAG DGB'!$B$5-P145,0)))</f>
        <v/>
      </c>
      <c r="R145" s="14" t="str">
        <f t="shared" si="87"/>
        <v/>
      </c>
      <c r="S145" s="17"/>
      <c r="T145" s="2">
        <f t="shared" si="88"/>
        <v>28236</v>
      </c>
      <c r="U145" s="2" t="str">
        <f t="shared" si="89"/>
        <v/>
      </c>
      <c r="V145" s="2">
        <f t="shared" si="90"/>
        <v>28236</v>
      </c>
      <c r="W145" s="2">
        <f t="shared" si="98"/>
        <v>784.33333333333337</v>
      </c>
      <c r="X145" s="2">
        <f t="shared" si="99"/>
        <v>784.33333333333337</v>
      </c>
      <c r="Y145" s="23"/>
      <c r="Z145" s="2">
        <v>585</v>
      </c>
      <c r="AA145" s="2">
        <f>IF(Z145="","",IF(Z145&lt;'VORSCHLAG DGB'!$B$2,'VORSCHLAG DGB'!$B$2-Z145,0))</f>
        <v>50</v>
      </c>
      <c r="AB145" s="2">
        <f t="shared" si="91"/>
        <v>635</v>
      </c>
      <c r="AC145" s="26"/>
      <c r="AD145" s="2">
        <v>669</v>
      </c>
      <c r="AE145" s="2">
        <f>IF(AD145="","",IF(AD145&lt;'VORSCHLAG DGB'!$B$3,'VORSCHLAG DGB'!$B$3-AD145,0))</f>
        <v>27</v>
      </c>
      <c r="AF145" s="2">
        <f t="shared" si="92"/>
        <v>696</v>
      </c>
      <c r="AG145" s="26"/>
      <c r="AH145" s="2">
        <v>753</v>
      </c>
      <c r="AI145" s="2">
        <f>IF(AH145="","",IF(AH145&lt;'VORSCHLAG DGB'!$B$4,'VORSCHLAG DGB'!$B$4-AH145,0))</f>
        <v>15</v>
      </c>
      <c r="AJ145" s="2">
        <f t="shared" si="93"/>
        <v>768</v>
      </c>
      <c r="AK145" s="26"/>
      <c r="AL145" s="2"/>
      <c r="AM145" s="2" t="str">
        <f>IF(AL145="","",IF(AL145&lt;'VORSCHLAG DGB'!$B$5,'VORSCHLAG DGB'!$B$5-AL145,0))</f>
        <v/>
      </c>
      <c r="AN145" s="2" t="str">
        <f t="shared" si="94"/>
        <v/>
      </c>
      <c r="AO145" s="26"/>
      <c r="AP145" s="2">
        <f t="shared" si="95"/>
        <v>24084</v>
      </c>
      <c r="AQ145" s="2">
        <f t="shared" si="96"/>
        <v>1104</v>
      </c>
      <c r="AR145" s="2">
        <f t="shared" si="97"/>
        <v>25188</v>
      </c>
      <c r="AS145" s="2"/>
      <c r="AT145" s="2">
        <f t="shared" si="100"/>
        <v>669</v>
      </c>
      <c r="AU145" s="2">
        <f t="shared" si="101"/>
        <v>699.66666666666663</v>
      </c>
    </row>
    <row r="146" spans="1:47" x14ac:dyDescent="0.25">
      <c r="A146" t="s">
        <v>129</v>
      </c>
      <c r="B146" s="42" t="s">
        <v>246</v>
      </c>
      <c r="C146" s="3">
        <v>36</v>
      </c>
      <c r="D146" s="2">
        <v>785</v>
      </c>
      <c r="E146" s="14">
        <f>IF(D146="","",IF(D146&lt;'VORSCHLAG DGB'!$B$2,'VORSCHLAG DGB'!B$2-D146,0))</f>
        <v>0</v>
      </c>
      <c r="F146" s="14">
        <f t="shared" si="84"/>
        <v>785</v>
      </c>
      <c r="G146" s="17"/>
      <c r="H146" s="14">
        <v>1135</v>
      </c>
      <c r="I146" s="14">
        <f>IF(H146="","",IF(H146&lt;'VORSCHLAG DGB'!$B$3,'VORSCHLAG DGB'!$B$3-H146,0))</f>
        <v>0</v>
      </c>
      <c r="J146" s="14">
        <f t="shared" si="85"/>
        <v>1135</v>
      </c>
      <c r="K146" s="17"/>
      <c r="L146" s="14">
        <v>1410</v>
      </c>
      <c r="M146" s="14">
        <f>IF(L146="","",IF(L146&lt;'VORSCHLAG DGB'!$B$4,'VORSCHLAG DGB'!$B$4-L146,0))</f>
        <v>0</v>
      </c>
      <c r="N146" s="14">
        <f t="shared" si="86"/>
        <v>1410</v>
      </c>
      <c r="O146" s="17"/>
      <c r="P146" s="14"/>
      <c r="Q146" s="14" t="str">
        <f>IF(P146="","",IF(P146="","",IF(P146&lt;'VORSCHLAG DGB'!$B$5,'VORSCHLAG DGB'!$B$5-P146,0)))</f>
        <v/>
      </c>
      <c r="R146" s="14" t="str">
        <f t="shared" si="87"/>
        <v/>
      </c>
      <c r="S146" s="17"/>
      <c r="T146" s="2">
        <f t="shared" si="88"/>
        <v>39960</v>
      </c>
      <c r="U146" s="2" t="str">
        <f t="shared" si="89"/>
        <v/>
      </c>
      <c r="V146" s="2">
        <f t="shared" si="90"/>
        <v>39960</v>
      </c>
      <c r="W146" s="2">
        <f t="shared" si="98"/>
        <v>1110</v>
      </c>
      <c r="X146" s="2">
        <f t="shared" si="99"/>
        <v>1110</v>
      </c>
      <c r="Y146" s="23"/>
      <c r="Z146" s="2">
        <v>705</v>
      </c>
      <c r="AA146" s="2">
        <f>IF(Z146="","",IF(Z146&lt;'VORSCHLAG DGB'!$B$2,'VORSCHLAG DGB'!$B$2-Z146,0))</f>
        <v>0</v>
      </c>
      <c r="AB146" s="2">
        <f t="shared" si="91"/>
        <v>705</v>
      </c>
      <c r="AC146" s="26"/>
      <c r="AD146" s="2">
        <v>910</v>
      </c>
      <c r="AE146" s="2">
        <f>IF(AD146="","",IF(AD146&lt;'VORSCHLAG DGB'!$B$3,'VORSCHLAG DGB'!$B$3-AD146,0))</f>
        <v>0</v>
      </c>
      <c r="AF146" s="2">
        <f t="shared" si="92"/>
        <v>910</v>
      </c>
      <c r="AG146" s="26"/>
      <c r="AH146" s="2">
        <v>1130</v>
      </c>
      <c r="AI146" s="2">
        <f>IF(AH146="","",IF(AH146&lt;'VORSCHLAG DGB'!$B$4,'VORSCHLAG DGB'!$B$4-AH146,0))</f>
        <v>0</v>
      </c>
      <c r="AJ146" s="2">
        <f t="shared" si="93"/>
        <v>1130</v>
      </c>
      <c r="AK146" s="26"/>
      <c r="AL146" s="2"/>
      <c r="AM146" s="2" t="str">
        <f>IF(AL146="","",IF(AL146&lt;'VORSCHLAG DGB'!$B$5,'VORSCHLAG DGB'!$B$5-AL146,0))</f>
        <v/>
      </c>
      <c r="AN146" s="2" t="str">
        <f t="shared" si="94"/>
        <v/>
      </c>
      <c r="AO146" s="26"/>
      <c r="AP146" s="2">
        <f t="shared" si="95"/>
        <v>32940</v>
      </c>
      <c r="AQ146" s="2" t="str">
        <f t="shared" si="96"/>
        <v/>
      </c>
      <c r="AR146" s="2">
        <f t="shared" si="97"/>
        <v>32940</v>
      </c>
      <c r="AS146" s="2"/>
      <c r="AT146" s="2">
        <f t="shared" si="100"/>
        <v>915</v>
      </c>
      <c r="AU146" s="2">
        <f t="shared" si="101"/>
        <v>915</v>
      </c>
    </row>
    <row r="147" spans="1:47" x14ac:dyDescent="0.25">
      <c r="A147" t="s">
        <v>130</v>
      </c>
      <c r="B147" s="42" t="s">
        <v>247</v>
      </c>
      <c r="C147" s="3">
        <v>36</v>
      </c>
      <c r="D147" s="2">
        <v>540</v>
      </c>
      <c r="E147" s="14">
        <f>IF(D147="","",IF(D147&lt;'VORSCHLAG DGB'!$B$2,'VORSCHLAG DGB'!B$2-D147,0))</f>
        <v>95</v>
      </c>
      <c r="F147" s="14">
        <f t="shared" si="84"/>
        <v>635</v>
      </c>
      <c r="G147" s="17"/>
      <c r="H147" s="14">
        <v>590</v>
      </c>
      <c r="I147" s="14">
        <f>IF(H147="","",IF(H147&lt;'VORSCHLAG DGB'!$B$3,'VORSCHLAG DGB'!$B$3-H147,0))</f>
        <v>106</v>
      </c>
      <c r="J147" s="14">
        <f t="shared" si="85"/>
        <v>696</v>
      </c>
      <c r="K147" s="17"/>
      <c r="L147" s="14">
        <v>690</v>
      </c>
      <c r="M147" s="14">
        <f>IF(L147="","",IF(L147&lt;'VORSCHLAG DGB'!$B$4,'VORSCHLAG DGB'!$B$4-L147,0))</f>
        <v>78</v>
      </c>
      <c r="N147" s="14">
        <f t="shared" si="86"/>
        <v>768</v>
      </c>
      <c r="O147" s="17"/>
      <c r="P147" s="14"/>
      <c r="Q147" s="14" t="str">
        <f>IF(P147="","",IF(P147="","",IF(P147&lt;'VORSCHLAG DGB'!$B$5,'VORSCHLAG DGB'!$B$5-P147,0)))</f>
        <v/>
      </c>
      <c r="R147" s="14" t="str">
        <f t="shared" si="87"/>
        <v/>
      </c>
      <c r="S147" s="17"/>
      <c r="T147" s="2">
        <f t="shared" si="88"/>
        <v>21840</v>
      </c>
      <c r="U147" s="2">
        <f t="shared" si="89"/>
        <v>3348</v>
      </c>
      <c r="V147" s="2">
        <f t="shared" si="90"/>
        <v>25188</v>
      </c>
      <c r="W147" s="2">
        <f t="shared" si="98"/>
        <v>606.66666666666663</v>
      </c>
      <c r="X147" s="2">
        <f t="shared" si="99"/>
        <v>699.66666666666663</v>
      </c>
      <c r="Y147" s="23"/>
      <c r="Z147" s="2">
        <v>540</v>
      </c>
      <c r="AA147" s="2">
        <f>IF(Z147="","",IF(Z147&lt;'VORSCHLAG DGB'!$B$2,'VORSCHLAG DGB'!$B$2-Z147,0))</f>
        <v>95</v>
      </c>
      <c r="AB147" s="2">
        <f t="shared" si="91"/>
        <v>635</v>
      </c>
      <c r="AC147" s="26"/>
      <c r="AD147" s="2">
        <v>590</v>
      </c>
      <c r="AE147" s="2">
        <f>IF(AD147="","",IF(AD147&lt;'VORSCHLAG DGB'!$B$3,'VORSCHLAG DGB'!$B$3-AD147,0))</f>
        <v>106</v>
      </c>
      <c r="AF147" s="2">
        <f t="shared" si="92"/>
        <v>696</v>
      </c>
      <c r="AG147" s="26"/>
      <c r="AH147" s="2">
        <v>690</v>
      </c>
      <c r="AI147" s="2">
        <f>IF(AH147="","",IF(AH147&lt;'VORSCHLAG DGB'!$B$4,'VORSCHLAG DGB'!$B$4-AH147,0))</f>
        <v>78</v>
      </c>
      <c r="AJ147" s="2">
        <f t="shared" si="93"/>
        <v>768</v>
      </c>
      <c r="AK147" s="26"/>
      <c r="AL147" s="2"/>
      <c r="AM147" s="2" t="str">
        <f>IF(AL147="","",IF(AL147&lt;'VORSCHLAG DGB'!$B$5,'VORSCHLAG DGB'!$B$5-AL147,0))</f>
        <v/>
      </c>
      <c r="AN147" s="2" t="str">
        <f t="shared" si="94"/>
        <v/>
      </c>
      <c r="AO147" s="26"/>
      <c r="AP147" s="2">
        <f t="shared" si="95"/>
        <v>21840</v>
      </c>
      <c r="AQ147" s="2">
        <f t="shared" si="96"/>
        <v>3348</v>
      </c>
      <c r="AR147" s="2">
        <f t="shared" si="97"/>
        <v>25188</v>
      </c>
      <c r="AS147" s="2"/>
      <c r="AT147" s="2">
        <f t="shared" si="100"/>
        <v>606.66666666666663</v>
      </c>
      <c r="AU147" s="2">
        <f t="shared" si="101"/>
        <v>699.66666666666663</v>
      </c>
    </row>
    <row r="148" spans="1:47" x14ac:dyDescent="0.25">
      <c r="A148" t="s">
        <v>131</v>
      </c>
      <c r="B148" s="42" t="s">
        <v>247</v>
      </c>
      <c r="C148" s="3">
        <v>36</v>
      </c>
      <c r="D148" s="2">
        <v>450</v>
      </c>
      <c r="E148" s="14">
        <f>IF(D148="","",IF(D148&lt;'VORSCHLAG DGB'!$B$2,'VORSCHLAG DGB'!B$2-D148,0))</f>
        <v>185</v>
      </c>
      <c r="F148" s="14">
        <f t="shared" si="84"/>
        <v>635</v>
      </c>
      <c r="G148" s="17"/>
      <c r="H148" s="14">
        <v>510</v>
      </c>
      <c r="I148" s="14">
        <f>IF(H148="","",IF(H148&lt;'VORSCHLAG DGB'!$B$3,'VORSCHLAG DGB'!$B$3-H148,0))</f>
        <v>186</v>
      </c>
      <c r="J148" s="14">
        <f t="shared" si="85"/>
        <v>696</v>
      </c>
      <c r="K148" s="17"/>
      <c r="L148" s="14">
        <v>595</v>
      </c>
      <c r="M148" s="14">
        <f>IF(L148="","",IF(L148&lt;'VORSCHLAG DGB'!$B$4,'VORSCHLAG DGB'!$B$4-L148,0))</f>
        <v>173</v>
      </c>
      <c r="N148" s="14">
        <f t="shared" si="86"/>
        <v>768</v>
      </c>
      <c r="O148" s="17"/>
      <c r="P148" s="14"/>
      <c r="Q148" s="14" t="str">
        <f>IF(P148="","",IF(P148="","",IF(P148&lt;'VORSCHLAG DGB'!$B$5,'VORSCHLAG DGB'!$B$5-P148,0)))</f>
        <v/>
      </c>
      <c r="R148" s="14" t="str">
        <f t="shared" si="87"/>
        <v/>
      </c>
      <c r="S148" s="17"/>
      <c r="T148" s="2">
        <f t="shared" si="88"/>
        <v>18660</v>
      </c>
      <c r="U148" s="2">
        <f t="shared" si="89"/>
        <v>6528</v>
      </c>
      <c r="V148" s="2">
        <f t="shared" si="90"/>
        <v>25188</v>
      </c>
      <c r="W148" s="2">
        <f t="shared" si="98"/>
        <v>518.33333333333337</v>
      </c>
      <c r="X148" s="2">
        <f t="shared" si="99"/>
        <v>699.66666666666663</v>
      </c>
      <c r="Y148" s="23"/>
      <c r="Z148" s="2">
        <v>450</v>
      </c>
      <c r="AA148" s="2">
        <f>IF(Z148="","",IF(Z148&lt;'VORSCHLAG DGB'!$B$2,'VORSCHLAG DGB'!$B$2-Z148,0))</f>
        <v>185</v>
      </c>
      <c r="AB148" s="2">
        <f t="shared" si="91"/>
        <v>635</v>
      </c>
      <c r="AC148" s="26"/>
      <c r="AD148" s="2">
        <v>510</v>
      </c>
      <c r="AE148" s="2">
        <f>IF(AD148="","",IF(AD148&lt;'VORSCHLAG DGB'!$B$3,'VORSCHLAG DGB'!$B$3-AD148,0))</f>
        <v>186</v>
      </c>
      <c r="AF148" s="2">
        <f t="shared" si="92"/>
        <v>696</v>
      </c>
      <c r="AG148" s="26"/>
      <c r="AH148" s="2">
        <v>595</v>
      </c>
      <c r="AI148" s="2">
        <f>IF(AH148="","",IF(AH148&lt;'VORSCHLAG DGB'!$B$4,'VORSCHLAG DGB'!$B$4-AH148,0))</f>
        <v>173</v>
      </c>
      <c r="AJ148" s="2">
        <f t="shared" si="93"/>
        <v>768</v>
      </c>
      <c r="AK148" s="26"/>
      <c r="AL148" s="2"/>
      <c r="AM148" s="2" t="str">
        <f>IF(AL148="","",IF(AL148&lt;'VORSCHLAG DGB'!$B$5,'VORSCHLAG DGB'!$B$5-AL148,0))</f>
        <v/>
      </c>
      <c r="AN148" s="2" t="str">
        <f t="shared" si="94"/>
        <v/>
      </c>
      <c r="AO148" s="26"/>
      <c r="AP148" s="2">
        <f t="shared" si="95"/>
        <v>18660</v>
      </c>
      <c r="AQ148" s="2">
        <f t="shared" si="96"/>
        <v>6528</v>
      </c>
      <c r="AR148" s="2">
        <f t="shared" si="97"/>
        <v>25188</v>
      </c>
      <c r="AS148" s="2"/>
      <c r="AT148" s="2">
        <f t="shared" si="100"/>
        <v>518.33333333333337</v>
      </c>
      <c r="AU148" s="2">
        <f t="shared" si="101"/>
        <v>699.66666666666663</v>
      </c>
    </row>
    <row r="149" spans="1:47" x14ac:dyDescent="0.25">
      <c r="A149" t="s">
        <v>132</v>
      </c>
      <c r="B149" s="42" t="s">
        <v>246</v>
      </c>
      <c r="C149" s="3">
        <v>36</v>
      </c>
      <c r="D149" s="2">
        <v>710</v>
      </c>
      <c r="E149" s="14">
        <f>IF(D149="","",IF(D149&lt;'VORSCHLAG DGB'!$B$2,'VORSCHLAG DGB'!B$2-D149,0))</f>
        <v>0</v>
      </c>
      <c r="F149" s="14">
        <f t="shared" si="84"/>
        <v>710</v>
      </c>
      <c r="G149" s="17"/>
      <c r="H149" s="14">
        <v>740</v>
      </c>
      <c r="I149" s="14">
        <f>IF(H149="","",IF(H149&lt;'VORSCHLAG DGB'!$B$3,'VORSCHLAG DGB'!$B$3-H149,0))</f>
        <v>0</v>
      </c>
      <c r="J149" s="14">
        <f t="shared" si="85"/>
        <v>740</v>
      </c>
      <c r="K149" s="17"/>
      <c r="L149" s="14">
        <v>830</v>
      </c>
      <c r="M149" s="14">
        <f>IF(L149="","",IF(L149&lt;'VORSCHLAG DGB'!$B$4,'VORSCHLAG DGB'!$B$4-L149,0))</f>
        <v>0</v>
      </c>
      <c r="N149" s="14">
        <f t="shared" si="86"/>
        <v>830</v>
      </c>
      <c r="O149" s="17"/>
      <c r="P149" s="14"/>
      <c r="Q149" s="14" t="str">
        <f>IF(P149="","",IF(P149="","",IF(P149&lt;'VORSCHLAG DGB'!$B$5,'VORSCHLAG DGB'!$B$5-P149,0)))</f>
        <v/>
      </c>
      <c r="R149" s="14" t="str">
        <f t="shared" si="87"/>
        <v/>
      </c>
      <c r="S149" s="17"/>
      <c r="T149" s="2">
        <f t="shared" si="88"/>
        <v>27360</v>
      </c>
      <c r="U149" s="2" t="str">
        <f t="shared" si="89"/>
        <v/>
      </c>
      <c r="V149" s="2">
        <f t="shared" si="90"/>
        <v>27360</v>
      </c>
      <c r="W149" s="2">
        <f t="shared" si="98"/>
        <v>760</v>
      </c>
      <c r="X149" s="2">
        <f t="shared" si="99"/>
        <v>760</v>
      </c>
      <c r="Y149" s="23"/>
      <c r="Z149" s="2"/>
      <c r="AA149" s="2" t="str">
        <f>IF(Z149="","",IF(Z149&lt;'VORSCHLAG DGB'!$B$2,'VORSCHLAG DGB'!$B$2-Z149,0))</f>
        <v/>
      </c>
      <c r="AB149" s="2" t="str">
        <f t="shared" si="91"/>
        <v/>
      </c>
      <c r="AC149" s="26"/>
      <c r="AD149" s="2"/>
      <c r="AE149" s="2" t="str">
        <f>IF(AD149="","",IF(AD149&lt;'VORSCHLAG DGB'!$B$3,'VORSCHLAG DGB'!$B$3-AD149,0))</f>
        <v/>
      </c>
      <c r="AF149" s="2" t="str">
        <f t="shared" si="92"/>
        <v/>
      </c>
      <c r="AG149" s="26"/>
      <c r="AH149" s="2"/>
      <c r="AI149" s="2" t="str">
        <f>IF(AH149="","",IF(AH149&lt;'VORSCHLAG DGB'!$B$4,'VORSCHLAG DGB'!$B$4-AH149,0))</f>
        <v/>
      </c>
      <c r="AJ149" s="2" t="str">
        <f t="shared" si="93"/>
        <v/>
      </c>
      <c r="AK149" s="26"/>
      <c r="AL149" s="2"/>
      <c r="AM149" s="2" t="str">
        <f>IF(AL149="","",IF(AL149&lt;'VORSCHLAG DGB'!$B$5,'VORSCHLAG DGB'!$B$5-AL149,0))</f>
        <v/>
      </c>
      <c r="AN149" s="2" t="str">
        <f t="shared" si="94"/>
        <v/>
      </c>
      <c r="AO149" s="26"/>
      <c r="AP149" s="2" t="str">
        <f t="shared" si="95"/>
        <v/>
      </c>
      <c r="AQ149" s="2" t="str">
        <f t="shared" si="96"/>
        <v/>
      </c>
      <c r="AR149" s="2" t="str">
        <f t="shared" si="97"/>
        <v/>
      </c>
      <c r="AS149" s="2"/>
      <c r="AT149" s="2" t="str">
        <f t="shared" si="100"/>
        <v/>
      </c>
      <c r="AU149" s="2" t="str">
        <f t="shared" si="101"/>
        <v/>
      </c>
    </row>
    <row r="150" spans="1:47" x14ac:dyDescent="0.25">
      <c r="A150" t="s">
        <v>133</v>
      </c>
      <c r="B150" s="42" t="s">
        <v>248</v>
      </c>
      <c r="C150" s="3">
        <v>36</v>
      </c>
      <c r="D150" s="2">
        <v>885</v>
      </c>
      <c r="E150" s="14">
        <f>IF(D150="","",IF(D150&lt;'VORSCHLAG DGB'!$B$2,'VORSCHLAG DGB'!B$2-D150,0))</f>
        <v>0</v>
      </c>
      <c r="F150" s="14">
        <f t="shared" si="84"/>
        <v>885</v>
      </c>
      <c r="G150" s="17"/>
      <c r="H150" s="14">
        <v>946</v>
      </c>
      <c r="I150" s="14">
        <f>IF(H150="","",IF(H150&lt;'VORSCHLAG DGB'!$B$3,'VORSCHLAG DGB'!$B$3-H150,0))</f>
        <v>0</v>
      </c>
      <c r="J150" s="14">
        <f t="shared" si="85"/>
        <v>946</v>
      </c>
      <c r="K150" s="17"/>
      <c r="L150" s="14">
        <v>1004</v>
      </c>
      <c r="M150" s="14">
        <f>IF(L150="","",IF(L150&lt;'VORSCHLAG DGB'!$B$4,'VORSCHLAG DGB'!$B$4-L150,0))</f>
        <v>0</v>
      </c>
      <c r="N150" s="14">
        <f t="shared" si="86"/>
        <v>1004</v>
      </c>
      <c r="O150" s="17"/>
      <c r="P150" s="14"/>
      <c r="Q150" s="14" t="str">
        <f>IF(P150="","",IF(P150="","",IF(P150&lt;'VORSCHLAG DGB'!$B$5,'VORSCHLAG DGB'!$B$5-P150,0)))</f>
        <v/>
      </c>
      <c r="R150" s="14" t="str">
        <f t="shared" si="87"/>
        <v/>
      </c>
      <c r="S150" s="17"/>
      <c r="T150" s="2">
        <f t="shared" si="88"/>
        <v>34020</v>
      </c>
      <c r="U150" s="2" t="str">
        <f t="shared" si="89"/>
        <v/>
      </c>
      <c r="V150" s="2">
        <f t="shared" si="90"/>
        <v>34020</v>
      </c>
      <c r="W150" s="2">
        <f t="shared" si="98"/>
        <v>945</v>
      </c>
      <c r="X150" s="2">
        <f t="shared" si="99"/>
        <v>945</v>
      </c>
      <c r="Y150" s="23"/>
      <c r="Z150" s="2">
        <v>885</v>
      </c>
      <c r="AA150" s="2">
        <f>IF(Z150="","",IF(Z150&lt;'VORSCHLAG DGB'!$B$2,'VORSCHLAG DGB'!$B$2-Z150,0))</f>
        <v>0</v>
      </c>
      <c r="AB150" s="2">
        <f t="shared" si="91"/>
        <v>885</v>
      </c>
      <c r="AC150" s="26"/>
      <c r="AD150" s="2">
        <v>946</v>
      </c>
      <c r="AE150" s="2">
        <f>IF(AD150="","",IF(AD150&lt;'VORSCHLAG DGB'!$B$3,'VORSCHLAG DGB'!$B$3-AD150,0))</f>
        <v>0</v>
      </c>
      <c r="AF150" s="2">
        <f t="shared" si="92"/>
        <v>946</v>
      </c>
      <c r="AG150" s="26"/>
      <c r="AH150" s="2">
        <v>1004</v>
      </c>
      <c r="AI150" s="2">
        <f>IF(AH150="","",IF(AH150&lt;'VORSCHLAG DGB'!$B$4,'VORSCHLAG DGB'!$B$4-AH150,0))</f>
        <v>0</v>
      </c>
      <c r="AJ150" s="2">
        <f t="shared" si="93"/>
        <v>1004</v>
      </c>
      <c r="AK150" s="26"/>
      <c r="AL150" s="2"/>
      <c r="AM150" s="2" t="str">
        <f>IF(AL150="","",IF(AL150&lt;'VORSCHLAG DGB'!$B$5,'VORSCHLAG DGB'!$B$5-AL150,0))</f>
        <v/>
      </c>
      <c r="AN150" s="2" t="str">
        <f t="shared" si="94"/>
        <v/>
      </c>
      <c r="AO150" s="26"/>
      <c r="AP150" s="2">
        <f t="shared" si="95"/>
        <v>34020</v>
      </c>
      <c r="AQ150" s="2" t="str">
        <f t="shared" si="96"/>
        <v/>
      </c>
      <c r="AR150" s="2">
        <f t="shared" si="97"/>
        <v>34020</v>
      </c>
      <c r="AS150" s="2"/>
      <c r="AT150" s="2">
        <f t="shared" si="100"/>
        <v>945</v>
      </c>
      <c r="AU150" s="2">
        <f t="shared" si="101"/>
        <v>945</v>
      </c>
    </row>
    <row r="151" spans="1:47" x14ac:dyDescent="0.25">
      <c r="A151" t="s">
        <v>134</v>
      </c>
      <c r="B151" s="42" t="s">
        <v>247</v>
      </c>
      <c r="C151" s="3">
        <v>36</v>
      </c>
      <c r="D151" s="2">
        <v>530</v>
      </c>
      <c r="E151" s="14">
        <f>IF(D151="","",IF(D151&lt;'VORSCHLAG DGB'!$B$2,'VORSCHLAG DGB'!B$2-D151,0))</f>
        <v>105</v>
      </c>
      <c r="F151" s="14">
        <f t="shared" si="84"/>
        <v>635</v>
      </c>
      <c r="G151" s="17"/>
      <c r="H151" s="14">
        <v>620</v>
      </c>
      <c r="I151" s="14">
        <f>IF(H151="","",IF(H151&lt;'VORSCHLAG DGB'!$B$3,'VORSCHLAG DGB'!$B$3-H151,0))</f>
        <v>76</v>
      </c>
      <c r="J151" s="14">
        <f t="shared" si="85"/>
        <v>696</v>
      </c>
      <c r="K151" s="17"/>
      <c r="L151" s="14">
        <v>720</v>
      </c>
      <c r="M151" s="14">
        <f>IF(L151="","",IF(L151&lt;'VORSCHLAG DGB'!$B$4,'VORSCHLAG DGB'!$B$4-L151,0))</f>
        <v>48</v>
      </c>
      <c r="N151" s="14">
        <f t="shared" si="86"/>
        <v>768</v>
      </c>
      <c r="O151" s="17"/>
      <c r="P151" s="14"/>
      <c r="Q151" s="14" t="str">
        <f>IF(P151="","",IF(P151="","",IF(P151&lt;'VORSCHLAG DGB'!$B$5,'VORSCHLAG DGB'!$B$5-P151,0)))</f>
        <v/>
      </c>
      <c r="R151" s="14" t="str">
        <f t="shared" si="87"/>
        <v/>
      </c>
      <c r="S151" s="17"/>
      <c r="T151" s="2">
        <f t="shared" si="88"/>
        <v>22440</v>
      </c>
      <c r="U151" s="2">
        <f t="shared" si="89"/>
        <v>2748</v>
      </c>
      <c r="V151" s="2">
        <f t="shared" si="90"/>
        <v>25188</v>
      </c>
      <c r="W151" s="2">
        <f t="shared" si="98"/>
        <v>623.33333333333337</v>
      </c>
      <c r="X151" s="2">
        <f t="shared" si="99"/>
        <v>699.66666666666663</v>
      </c>
      <c r="Y151" s="23"/>
      <c r="Z151" s="2">
        <v>530</v>
      </c>
      <c r="AA151" s="2">
        <f>IF(Z151="","",IF(Z151&lt;'VORSCHLAG DGB'!$B$2,'VORSCHLAG DGB'!$B$2-Z151,0))</f>
        <v>105</v>
      </c>
      <c r="AB151" s="2">
        <f t="shared" si="91"/>
        <v>635</v>
      </c>
      <c r="AC151" s="26"/>
      <c r="AD151" s="2">
        <v>620</v>
      </c>
      <c r="AE151" s="2">
        <f>IF(AD151="","",IF(AD151&lt;'VORSCHLAG DGB'!$B$3,'VORSCHLAG DGB'!$B$3-AD151,0))</f>
        <v>76</v>
      </c>
      <c r="AF151" s="2">
        <f t="shared" si="92"/>
        <v>696</v>
      </c>
      <c r="AG151" s="26"/>
      <c r="AH151" s="2">
        <v>720</v>
      </c>
      <c r="AI151" s="2">
        <f>IF(AH151="","",IF(AH151&lt;'VORSCHLAG DGB'!$B$4,'VORSCHLAG DGB'!$B$4-AH151,0))</f>
        <v>48</v>
      </c>
      <c r="AJ151" s="2">
        <f t="shared" si="93"/>
        <v>768</v>
      </c>
      <c r="AK151" s="26"/>
      <c r="AL151" s="2"/>
      <c r="AM151" s="2" t="str">
        <f>IF(AL151="","",IF(AL151&lt;'VORSCHLAG DGB'!$B$5,'VORSCHLAG DGB'!$B$5-AL151,0))</f>
        <v/>
      </c>
      <c r="AN151" s="2" t="str">
        <f t="shared" si="94"/>
        <v/>
      </c>
      <c r="AO151" s="26"/>
      <c r="AP151" s="2">
        <f t="shared" si="95"/>
        <v>22440</v>
      </c>
      <c r="AQ151" s="2">
        <f t="shared" si="96"/>
        <v>2748</v>
      </c>
      <c r="AR151" s="2">
        <f t="shared" si="97"/>
        <v>25188</v>
      </c>
      <c r="AS151" s="2"/>
      <c r="AT151" s="2">
        <f t="shared" si="100"/>
        <v>623.33333333333337</v>
      </c>
      <c r="AU151" s="2">
        <f t="shared" si="101"/>
        <v>699.66666666666663</v>
      </c>
    </row>
    <row r="152" spans="1:47" x14ac:dyDescent="0.25">
      <c r="A152" t="s">
        <v>135</v>
      </c>
      <c r="B152" s="42" t="s">
        <v>247</v>
      </c>
      <c r="C152" s="3">
        <v>36</v>
      </c>
      <c r="D152" s="2">
        <v>785</v>
      </c>
      <c r="E152" s="14">
        <f>IF(D152="","",IF(D152&lt;'VORSCHLAG DGB'!$B$2,'VORSCHLAG DGB'!B$2-D152,0))</f>
        <v>0</v>
      </c>
      <c r="F152" s="14">
        <f t="shared" si="84"/>
        <v>785</v>
      </c>
      <c r="G152" s="17"/>
      <c r="H152" s="14">
        <v>1135</v>
      </c>
      <c r="I152" s="14">
        <f>IF(H152="","",IF(H152&lt;'VORSCHLAG DGB'!$B$3,'VORSCHLAG DGB'!$B$3-H152,0))</f>
        <v>0</v>
      </c>
      <c r="J152" s="14">
        <f t="shared" si="85"/>
        <v>1135</v>
      </c>
      <c r="K152" s="17"/>
      <c r="L152" s="14">
        <v>1410</v>
      </c>
      <c r="M152" s="14">
        <f>IF(L152="","",IF(L152&lt;'VORSCHLAG DGB'!$B$4,'VORSCHLAG DGB'!$B$4-L152,0))</f>
        <v>0</v>
      </c>
      <c r="N152" s="14">
        <f t="shared" si="86"/>
        <v>1410</v>
      </c>
      <c r="O152" s="17"/>
      <c r="P152" s="14"/>
      <c r="Q152" s="14" t="str">
        <f>IF(P152="","",IF(P152="","",IF(P152&lt;'VORSCHLAG DGB'!$B$5,'VORSCHLAG DGB'!$B$5-P152,0)))</f>
        <v/>
      </c>
      <c r="R152" s="14" t="str">
        <f t="shared" si="87"/>
        <v/>
      </c>
      <c r="S152" s="17"/>
      <c r="T152" s="2">
        <f t="shared" si="88"/>
        <v>39960</v>
      </c>
      <c r="U152" s="2" t="str">
        <f t="shared" si="89"/>
        <v/>
      </c>
      <c r="V152" s="2">
        <f t="shared" si="90"/>
        <v>39960</v>
      </c>
      <c r="W152" s="2">
        <f t="shared" si="98"/>
        <v>1110</v>
      </c>
      <c r="X152" s="2">
        <f t="shared" si="99"/>
        <v>1110</v>
      </c>
      <c r="Y152" s="23"/>
      <c r="Z152" s="2">
        <v>705</v>
      </c>
      <c r="AA152" s="2">
        <f>IF(Z152="","",IF(Z152&lt;'VORSCHLAG DGB'!$B$2,'VORSCHLAG DGB'!$B$2-Z152,0))</f>
        <v>0</v>
      </c>
      <c r="AB152" s="2">
        <f t="shared" si="91"/>
        <v>705</v>
      </c>
      <c r="AC152" s="26"/>
      <c r="AD152" s="2">
        <v>910</v>
      </c>
      <c r="AE152" s="2">
        <f>IF(AD152="","",IF(AD152&lt;'VORSCHLAG DGB'!$B$3,'VORSCHLAG DGB'!$B$3-AD152,0))</f>
        <v>0</v>
      </c>
      <c r="AF152" s="2">
        <f t="shared" si="92"/>
        <v>910</v>
      </c>
      <c r="AG152" s="26"/>
      <c r="AH152" s="2">
        <v>1130</v>
      </c>
      <c r="AI152" s="2">
        <f>IF(AH152="","",IF(AH152&lt;'VORSCHLAG DGB'!$B$4,'VORSCHLAG DGB'!$B$4-AH152,0))</f>
        <v>0</v>
      </c>
      <c r="AJ152" s="2">
        <f t="shared" si="93"/>
        <v>1130</v>
      </c>
      <c r="AK152" s="26"/>
      <c r="AL152" s="2"/>
      <c r="AM152" s="2" t="str">
        <f>IF(AL152="","",IF(AL152&lt;'VORSCHLAG DGB'!$B$5,'VORSCHLAG DGB'!$B$5-AL152,0))</f>
        <v/>
      </c>
      <c r="AN152" s="2" t="str">
        <f t="shared" si="94"/>
        <v/>
      </c>
      <c r="AO152" s="26"/>
      <c r="AP152" s="2">
        <f t="shared" si="95"/>
        <v>32940</v>
      </c>
      <c r="AQ152" s="2" t="str">
        <f t="shared" si="96"/>
        <v/>
      </c>
      <c r="AR152" s="2">
        <f t="shared" si="97"/>
        <v>32940</v>
      </c>
      <c r="AS152" s="2"/>
      <c r="AT152" s="2">
        <f t="shared" si="100"/>
        <v>915</v>
      </c>
      <c r="AU152" s="2">
        <f t="shared" si="101"/>
        <v>915</v>
      </c>
    </row>
    <row r="153" spans="1:47" x14ac:dyDescent="0.25">
      <c r="A153" t="s">
        <v>135</v>
      </c>
      <c r="B153" s="42" t="s">
        <v>246</v>
      </c>
      <c r="C153" s="3">
        <v>36</v>
      </c>
      <c r="D153" s="2">
        <v>785</v>
      </c>
      <c r="E153" s="14">
        <f>IF(D153="","",IF(D153&lt;'VORSCHLAG DGB'!$B$2,'VORSCHLAG DGB'!B$2-D153,0))</f>
        <v>0</v>
      </c>
      <c r="F153" s="14">
        <f t="shared" si="84"/>
        <v>785</v>
      </c>
      <c r="G153" s="17"/>
      <c r="H153" s="14">
        <v>1135</v>
      </c>
      <c r="I153" s="14">
        <f>IF(H153="","",IF(H153&lt;'VORSCHLAG DGB'!$B$3,'VORSCHLAG DGB'!$B$3-H153,0))</f>
        <v>0</v>
      </c>
      <c r="J153" s="14">
        <f t="shared" si="85"/>
        <v>1135</v>
      </c>
      <c r="K153" s="17"/>
      <c r="L153" s="14">
        <v>1410</v>
      </c>
      <c r="M153" s="14">
        <f>IF(L153="","",IF(L153&lt;'VORSCHLAG DGB'!$B$4,'VORSCHLAG DGB'!$B$4-L153,0))</f>
        <v>0</v>
      </c>
      <c r="N153" s="14">
        <f t="shared" si="86"/>
        <v>1410</v>
      </c>
      <c r="O153" s="17"/>
      <c r="P153" s="14"/>
      <c r="Q153" s="14" t="str">
        <f>IF(P153="","",IF(P153="","",IF(P153&lt;'VORSCHLAG DGB'!$B$5,'VORSCHLAG DGB'!$B$5-P153,0)))</f>
        <v/>
      </c>
      <c r="R153" s="14" t="str">
        <f t="shared" si="87"/>
        <v/>
      </c>
      <c r="S153" s="17"/>
      <c r="T153" s="2">
        <f t="shared" si="88"/>
        <v>39960</v>
      </c>
      <c r="U153" s="2" t="str">
        <f t="shared" si="89"/>
        <v/>
      </c>
      <c r="V153" s="2">
        <f t="shared" si="90"/>
        <v>39960</v>
      </c>
      <c r="W153" s="2">
        <f t="shared" si="98"/>
        <v>1110</v>
      </c>
      <c r="X153" s="2">
        <f t="shared" si="99"/>
        <v>1110</v>
      </c>
      <c r="Y153" s="23"/>
      <c r="Z153" s="2">
        <v>705</v>
      </c>
      <c r="AA153" s="2">
        <f>IF(Z153="","",IF(Z153&lt;'VORSCHLAG DGB'!$B$2,'VORSCHLAG DGB'!$B$2-Z153,0))</f>
        <v>0</v>
      </c>
      <c r="AB153" s="2">
        <f t="shared" si="91"/>
        <v>705</v>
      </c>
      <c r="AC153" s="26"/>
      <c r="AD153" s="2">
        <v>910</v>
      </c>
      <c r="AE153" s="2">
        <f>IF(AD153="","",IF(AD153&lt;'VORSCHLAG DGB'!$B$3,'VORSCHLAG DGB'!$B$3-AD153,0))</f>
        <v>0</v>
      </c>
      <c r="AF153" s="2">
        <f t="shared" si="92"/>
        <v>910</v>
      </c>
      <c r="AG153" s="26"/>
      <c r="AH153" s="2">
        <v>1130</v>
      </c>
      <c r="AI153" s="2">
        <f>IF(AH153="","",IF(AH153&lt;'VORSCHLAG DGB'!$B$4,'VORSCHLAG DGB'!$B$4-AH153,0))</f>
        <v>0</v>
      </c>
      <c r="AJ153" s="2">
        <f t="shared" si="93"/>
        <v>1130</v>
      </c>
      <c r="AK153" s="26"/>
      <c r="AL153" s="2"/>
      <c r="AM153" s="2" t="str">
        <f>IF(AL153="","",IF(AL153&lt;'VORSCHLAG DGB'!$B$5,'VORSCHLAG DGB'!$B$5-AL153,0))</f>
        <v/>
      </c>
      <c r="AN153" s="2" t="str">
        <f t="shared" si="94"/>
        <v/>
      </c>
      <c r="AO153" s="26"/>
      <c r="AP153" s="2">
        <f t="shared" si="95"/>
        <v>32940</v>
      </c>
      <c r="AQ153" s="2" t="str">
        <f t="shared" si="96"/>
        <v/>
      </c>
      <c r="AR153" s="2">
        <f t="shared" si="97"/>
        <v>32940</v>
      </c>
      <c r="AS153" s="2"/>
      <c r="AT153" s="2">
        <f t="shared" si="100"/>
        <v>915</v>
      </c>
      <c r="AU153" s="2">
        <f t="shared" si="101"/>
        <v>915</v>
      </c>
    </row>
    <row r="154" spans="1:47" x14ac:dyDescent="0.25">
      <c r="A154" t="s">
        <v>136</v>
      </c>
      <c r="B154" s="42" t="s">
        <v>248</v>
      </c>
      <c r="C154" s="3">
        <v>36</v>
      </c>
      <c r="D154" s="2">
        <v>910</v>
      </c>
      <c r="E154" s="14">
        <f>IF(D154="","",IF(D154&lt;'VORSCHLAG DGB'!$B$2,'VORSCHLAG DGB'!B$2-D154,0))</f>
        <v>0</v>
      </c>
      <c r="F154" s="14">
        <f t="shared" si="84"/>
        <v>910</v>
      </c>
      <c r="G154" s="17"/>
      <c r="H154" s="14">
        <v>962</v>
      </c>
      <c r="I154" s="14">
        <f>IF(H154="","",IF(H154&lt;'VORSCHLAG DGB'!$B$3,'VORSCHLAG DGB'!$B$3-H154,0))</f>
        <v>0</v>
      </c>
      <c r="J154" s="14">
        <f t="shared" si="85"/>
        <v>962</v>
      </c>
      <c r="K154" s="17"/>
      <c r="L154" s="14">
        <v>1010</v>
      </c>
      <c r="M154" s="14">
        <f>IF(L154="","",IF(L154&lt;'VORSCHLAG DGB'!$B$4,'VORSCHLAG DGB'!$B$4-L154,0))</f>
        <v>0</v>
      </c>
      <c r="N154" s="14">
        <f t="shared" si="86"/>
        <v>1010</v>
      </c>
      <c r="O154" s="17"/>
      <c r="P154" s="14"/>
      <c r="Q154" s="14" t="str">
        <f>IF(P154="","",IF(P154="","",IF(P154&lt;'VORSCHLAG DGB'!$B$5,'VORSCHLAG DGB'!$B$5-P154,0)))</f>
        <v/>
      </c>
      <c r="R154" s="14" t="str">
        <f t="shared" si="87"/>
        <v/>
      </c>
      <c r="S154" s="17"/>
      <c r="T154" s="2">
        <f t="shared" si="88"/>
        <v>34584</v>
      </c>
      <c r="U154" s="2" t="str">
        <f t="shared" si="89"/>
        <v/>
      </c>
      <c r="V154" s="2">
        <f t="shared" si="90"/>
        <v>34584</v>
      </c>
      <c r="W154" s="2">
        <f t="shared" si="98"/>
        <v>960.66666666666663</v>
      </c>
      <c r="X154" s="2">
        <f t="shared" si="99"/>
        <v>960.66666666666663</v>
      </c>
      <c r="Y154" s="23"/>
      <c r="Z154" s="2">
        <v>910</v>
      </c>
      <c r="AA154" s="2">
        <f>IF(Z154="","",IF(Z154&lt;'VORSCHLAG DGB'!$B$2,'VORSCHLAG DGB'!$B$2-Z154,0))</f>
        <v>0</v>
      </c>
      <c r="AB154" s="2">
        <f t="shared" si="91"/>
        <v>910</v>
      </c>
      <c r="AC154" s="26"/>
      <c r="AD154" s="2">
        <v>962</v>
      </c>
      <c r="AE154" s="2">
        <f>IF(AD154="","",IF(AD154&lt;'VORSCHLAG DGB'!$B$3,'VORSCHLAG DGB'!$B$3-AD154,0))</f>
        <v>0</v>
      </c>
      <c r="AF154" s="2">
        <f t="shared" si="92"/>
        <v>962</v>
      </c>
      <c r="AG154" s="26"/>
      <c r="AH154" s="2">
        <v>1010</v>
      </c>
      <c r="AI154" s="2">
        <f>IF(AH154="","",IF(AH154&lt;'VORSCHLAG DGB'!$B$4,'VORSCHLAG DGB'!$B$4-AH154,0))</f>
        <v>0</v>
      </c>
      <c r="AJ154" s="2">
        <f t="shared" si="93"/>
        <v>1010</v>
      </c>
      <c r="AK154" s="26"/>
      <c r="AL154" s="2"/>
      <c r="AM154" s="2" t="str">
        <f>IF(AL154="","",IF(AL154&lt;'VORSCHLAG DGB'!$B$5,'VORSCHLAG DGB'!$B$5-AL154,0))</f>
        <v/>
      </c>
      <c r="AN154" s="2" t="str">
        <f t="shared" si="94"/>
        <v/>
      </c>
      <c r="AO154" s="26"/>
      <c r="AP154" s="2">
        <f t="shared" si="95"/>
        <v>34584</v>
      </c>
      <c r="AQ154" s="2" t="str">
        <f t="shared" si="96"/>
        <v/>
      </c>
      <c r="AR154" s="2">
        <f t="shared" si="97"/>
        <v>34584</v>
      </c>
      <c r="AS154" s="2"/>
      <c r="AT154" s="2">
        <f t="shared" si="100"/>
        <v>960.66666666666663</v>
      </c>
      <c r="AU154" s="2">
        <f t="shared" si="101"/>
        <v>960.66666666666663</v>
      </c>
    </row>
    <row r="155" spans="1:47" x14ac:dyDescent="0.25">
      <c r="A155" t="s">
        <v>137</v>
      </c>
      <c r="B155" s="42" t="s">
        <v>247</v>
      </c>
      <c r="C155" s="3">
        <v>36</v>
      </c>
      <c r="D155" s="2">
        <v>785</v>
      </c>
      <c r="E155" s="14">
        <f>IF(D155="","",IF(D155&lt;'VORSCHLAG DGB'!$B$2,'VORSCHLAG DGB'!B$2-D155,0))</f>
        <v>0</v>
      </c>
      <c r="F155" s="14">
        <f t="shared" si="84"/>
        <v>785</v>
      </c>
      <c r="G155" s="17"/>
      <c r="H155" s="14">
        <v>1135</v>
      </c>
      <c r="I155" s="14">
        <f>IF(H155="","",IF(H155&lt;'VORSCHLAG DGB'!$B$3,'VORSCHLAG DGB'!$B$3-H155,0))</f>
        <v>0</v>
      </c>
      <c r="J155" s="14">
        <f t="shared" si="85"/>
        <v>1135</v>
      </c>
      <c r="K155" s="17"/>
      <c r="L155" s="14">
        <v>1410</v>
      </c>
      <c r="M155" s="14">
        <f>IF(L155="","",IF(L155&lt;'VORSCHLAG DGB'!$B$4,'VORSCHLAG DGB'!$B$4-L155,0))</f>
        <v>0</v>
      </c>
      <c r="N155" s="14">
        <f t="shared" si="86"/>
        <v>1410</v>
      </c>
      <c r="O155" s="17"/>
      <c r="P155" s="14"/>
      <c r="Q155" s="14" t="str">
        <f>IF(P155="","",IF(P155="","",IF(P155&lt;'VORSCHLAG DGB'!$B$5,'VORSCHLAG DGB'!$B$5-P155,0)))</f>
        <v/>
      </c>
      <c r="R155" s="14" t="str">
        <f t="shared" si="87"/>
        <v/>
      </c>
      <c r="S155" s="17"/>
      <c r="T155" s="2">
        <f t="shared" si="88"/>
        <v>39960</v>
      </c>
      <c r="U155" s="2" t="str">
        <f t="shared" si="89"/>
        <v/>
      </c>
      <c r="V155" s="2">
        <f t="shared" si="90"/>
        <v>39960</v>
      </c>
      <c r="W155" s="2">
        <f t="shared" si="98"/>
        <v>1110</v>
      </c>
      <c r="X155" s="2">
        <f t="shared" si="99"/>
        <v>1110</v>
      </c>
      <c r="Y155" s="23"/>
      <c r="Z155" s="2">
        <v>705</v>
      </c>
      <c r="AA155" s="2">
        <f>IF(Z155="","",IF(Z155&lt;'VORSCHLAG DGB'!$B$2,'VORSCHLAG DGB'!$B$2-Z155,0))</f>
        <v>0</v>
      </c>
      <c r="AB155" s="2">
        <f t="shared" si="91"/>
        <v>705</v>
      </c>
      <c r="AC155" s="26"/>
      <c r="AD155" s="2">
        <v>910</v>
      </c>
      <c r="AE155" s="2">
        <f>IF(AD155="","",IF(AD155&lt;'VORSCHLAG DGB'!$B$3,'VORSCHLAG DGB'!$B$3-AD155,0))</f>
        <v>0</v>
      </c>
      <c r="AF155" s="2">
        <f t="shared" si="92"/>
        <v>910</v>
      </c>
      <c r="AG155" s="26"/>
      <c r="AH155" s="2">
        <v>1130</v>
      </c>
      <c r="AI155" s="2">
        <f>IF(AH155="","",IF(AH155&lt;'VORSCHLAG DGB'!$B$4,'VORSCHLAG DGB'!$B$4-AH155,0))</f>
        <v>0</v>
      </c>
      <c r="AJ155" s="2">
        <f t="shared" si="93"/>
        <v>1130</v>
      </c>
      <c r="AK155" s="26"/>
      <c r="AL155" s="2"/>
      <c r="AM155" s="2" t="str">
        <f>IF(AL155="","",IF(AL155&lt;'VORSCHLAG DGB'!$B$5,'VORSCHLAG DGB'!$B$5-AL155,0))</f>
        <v/>
      </c>
      <c r="AN155" s="2" t="str">
        <f t="shared" si="94"/>
        <v/>
      </c>
      <c r="AO155" s="26"/>
      <c r="AP155" s="2">
        <f t="shared" si="95"/>
        <v>32940</v>
      </c>
      <c r="AQ155" s="2" t="str">
        <f t="shared" si="96"/>
        <v/>
      </c>
      <c r="AR155" s="2">
        <f t="shared" si="97"/>
        <v>32940</v>
      </c>
      <c r="AS155" s="2"/>
      <c r="AT155" s="2">
        <f t="shared" si="100"/>
        <v>915</v>
      </c>
      <c r="AU155" s="2">
        <f t="shared" si="101"/>
        <v>915</v>
      </c>
    </row>
    <row r="156" spans="1:47" x14ac:dyDescent="0.25">
      <c r="A156" t="s">
        <v>138</v>
      </c>
      <c r="B156" s="42" t="s">
        <v>247</v>
      </c>
      <c r="C156" s="3">
        <v>42</v>
      </c>
      <c r="D156" s="2">
        <v>656</v>
      </c>
      <c r="E156" s="14">
        <f>IF(D156="","",IF(D156&lt;'VORSCHLAG DGB'!$B$2,'VORSCHLAG DGB'!B$2-D156,0))</f>
        <v>0</v>
      </c>
      <c r="F156" s="14">
        <f t="shared" si="84"/>
        <v>656</v>
      </c>
      <c r="G156" s="17"/>
      <c r="H156" s="14">
        <v>705</v>
      </c>
      <c r="I156" s="14">
        <f>IF(H156="","",IF(H156&lt;'VORSCHLAG DGB'!$B$3,'VORSCHLAG DGB'!$B$3-H156,0))</f>
        <v>0</v>
      </c>
      <c r="J156" s="14">
        <f t="shared" si="85"/>
        <v>705</v>
      </c>
      <c r="K156" s="17"/>
      <c r="L156" s="14">
        <v>776</v>
      </c>
      <c r="M156" s="14">
        <f>IF(L156="","",IF(L156&lt;'VORSCHLAG DGB'!$B$4,'VORSCHLAG DGB'!$B$4-L156,0))</f>
        <v>0</v>
      </c>
      <c r="N156" s="14">
        <f t="shared" si="86"/>
        <v>776</v>
      </c>
      <c r="O156" s="17"/>
      <c r="P156" s="14">
        <v>844</v>
      </c>
      <c r="Q156" s="14">
        <f>IF(P156="","",IF(P156="","",IF(P156&lt;'VORSCHLAG DGB'!$B$5,'VORSCHLAG DGB'!$B$5-P156,0)))</f>
        <v>0</v>
      </c>
      <c r="R156" s="14">
        <f t="shared" si="87"/>
        <v>844</v>
      </c>
      <c r="S156" s="17"/>
      <c r="T156" s="2">
        <f t="shared" si="88"/>
        <v>30708</v>
      </c>
      <c r="U156" s="2" t="str">
        <f t="shared" si="89"/>
        <v/>
      </c>
      <c r="V156" s="2">
        <f t="shared" si="90"/>
        <v>30708</v>
      </c>
      <c r="W156" s="2">
        <f>(12*D156+12*H156+12*L156+(C156-36)*P156)/C156</f>
        <v>731.14285714285711</v>
      </c>
      <c r="X156" s="2">
        <f>IF(D156="","",(F156*12+J156*12+N156*12+(C156-36)*R156)/C156)</f>
        <v>731.14285714285711</v>
      </c>
      <c r="Y156" s="23"/>
      <c r="Z156" s="2">
        <v>610</v>
      </c>
      <c r="AA156" s="2">
        <f>IF(Z156="","",IF(Z156&lt;'VORSCHLAG DGB'!$B$2,'VORSCHLAG DGB'!$B$2-Z156,0))</f>
        <v>25</v>
      </c>
      <c r="AB156" s="2">
        <f t="shared" si="91"/>
        <v>635</v>
      </c>
      <c r="AC156" s="26"/>
      <c r="AD156" s="2">
        <v>660</v>
      </c>
      <c r="AE156" s="2">
        <f>IF(AD156="","",IF(AD156&lt;'VORSCHLAG DGB'!$B$3,'VORSCHLAG DGB'!$B$3-AD156,0))</f>
        <v>36</v>
      </c>
      <c r="AF156" s="2">
        <f t="shared" si="92"/>
        <v>696</v>
      </c>
      <c r="AG156" s="26"/>
      <c r="AH156" s="2">
        <v>710</v>
      </c>
      <c r="AI156" s="2">
        <f>IF(AH156="","",IF(AH156&lt;'VORSCHLAG DGB'!$B$4,'VORSCHLAG DGB'!$B$4-AH156,0))</f>
        <v>58</v>
      </c>
      <c r="AJ156" s="2">
        <f t="shared" si="93"/>
        <v>768</v>
      </c>
      <c r="AK156" s="26"/>
      <c r="AL156" s="2">
        <v>760</v>
      </c>
      <c r="AM156" s="2">
        <f>IF(AL156="","",IF(AL156&lt;'VORSCHLAG DGB'!$B$5,'VORSCHLAG DGB'!$B$5-AL156,0))</f>
        <v>36</v>
      </c>
      <c r="AN156" s="2">
        <f t="shared" si="94"/>
        <v>796</v>
      </c>
      <c r="AO156" s="26"/>
      <c r="AP156" s="2">
        <f t="shared" si="95"/>
        <v>28320.000000000004</v>
      </c>
      <c r="AQ156" s="2">
        <f t="shared" si="96"/>
        <v>1643.9999999999964</v>
      </c>
      <c r="AR156" s="2">
        <f t="shared" si="97"/>
        <v>29964</v>
      </c>
      <c r="AS156" s="2"/>
      <c r="AT156" s="2">
        <f>IF(Z156="","",(Z156*12+AD156*12+AH156*12+(C156-36)*AL156)/C156)</f>
        <v>674.28571428571433</v>
      </c>
      <c r="AU156" s="2">
        <f>IF(Z156="","",(12*AB156+12*AF156+12*AJ156+(C156-36)*AN156)/C156)</f>
        <v>713.42857142857144</v>
      </c>
    </row>
    <row r="157" spans="1:47" x14ac:dyDescent="0.25">
      <c r="A157" t="s">
        <v>139</v>
      </c>
      <c r="B157" s="42" t="s">
        <v>246</v>
      </c>
      <c r="C157" s="3">
        <v>42</v>
      </c>
      <c r="D157" s="2">
        <v>974</v>
      </c>
      <c r="E157" s="14">
        <f>IF(D157="","",IF(D157&lt;'VORSCHLAG DGB'!$B$2,'VORSCHLAG DGB'!B$2-D157,0))</f>
        <v>0</v>
      </c>
      <c r="F157" s="14">
        <f t="shared" si="84"/>
        <v>974</v>
      </c>
      <c r="G157" s="17"/>
      <c r="H157" s="14">
        <v>1027</v>
      </c>
      <c r="I157" s="14">
        <f>IF(H157="","",IF(H157&lt;'VORSCHLAG DGB'!$B$3,'VORSCHLAG DGB'!$B$3-H157,0))</f>
        <v>0</v>
      </c>
      <c r="J157" s="14">
        <f t="shared" si="85"/>
        <v>1027</v>
      </c>
      <c r="K157" s="17"/>
      <c r="L157" s="14">
        <v>1103</v>
      </c>
      <c r="M157" s="14">
        <f>IF(L157="","",IF(L157&lt;'VORSCHLAG DGB'!$B$4,'VORSCHLAG DGB'!$B$4-L157,0))</f>
        <v>0</v>
      </c>
      <c r="N157" s="14">
        <f t="shared" si="86"/>
        <v>1103</v>
      </c>
      <c r="O157" s="17"/>
      <c r="P157" s="14">
        <v>1163</v>
      </c>
      <c r="Q157" s="14">
        <f>IF(P157="","",IF(P157="","",IF(P157&lt;'VORSCHLAG DGB'!$B$5,'VORSCHLAG DGB'!$B$5-P157,0)))</f>
        <v>0</v>
      </c>
      <c r="R157" s="14">
        <f t="shared" si="87"/>
        <v>1163</v>
      </c>
      <c r="S157" s="17"/>
      <c r="T157" s="2">
        <f t="shared" si="88"/>
        <v>44226</v>
      </c>
      <c r="U157" s="2" t="str">
        <f t="shared" si="89"/>
        <v/>
      </c>
      <c r="V157" s="2">
        <f t="shared" si="90"/>
        <v>44226</v>
      </c>
      <c r="W157" s="2">
        <f>(12*D157+12*H157+12*L157+(C157-36)*P157)/C157</f>
        <v>1053</v>
      </c>
      <c r="X157" s="2">
        <f>IF(D157="","",(F157*12+J157*12+N157*12+(C157-36)*R157)/C157)</f>
        <v>1053</v>
      </c>
      <c r="Y157" s="23"/>
      <c r="Z157" s="2">
        <v>955</v>
      </c>
      <c r="AA157" s="2">
        <f>IF(Z157="","",IF(Z157&lt;'VORSCHLAG DGB'!$B$2,'VORSCHLAG DGB'!$B$2-Z157,0))</f>
        <v>0</v>
      </c>
      <c r="AB157" s="2">
        <f t="shared" si="91"/>
        <v>955</v>
      </c>
      <c r="AC157" s="26"/>
      <c r="AD157" s="2">
        <v>1010</v>
      </c>
      <c r="AE157" s="2">
        <f>IF(AD157="","",IF(AD157&lt;'VORSCHLAG DGB'!$B$3,'VORSCHLAG DGB'!$B$3-AD157,0))</f>
        <v>0</v>
      </c>
      <c r="AF157" s="2">
        <f t="shared" si="92"/>
        <v>1010</v>
      </c>
      <c r="AG157" s="26"/>
      <c r="AH157" s="2">
        <v>1070</v>
      </c>
      <c r="AI157" s="2">
        <f>IF(AH157="","",IF(AH157&lt;'VORSCHLAG DGB'!$B$4,'VORSCHLAG DGB'!$B$4-AH157,0))</f>
        <v>0</v>
      </c>
      <c r="AJ157" s="2">
        <f t="shared" si="93"/>
        <v>1070</v>
      </c>
      <c r="AK157" s="26"/>
      <c r="AL157" s="2">
        <v>1122</v>
      </c>
      <c r="AM157" s="2">
        <f>IF(AL157="","",IF(AL157&lt;'VORSCHLAG DGB'!$B$5,'VORSCHLAG DGB'!$B$5-AL157,0))</f>
        <v>0</v>
      </c>
      <c r="AN157" s="2">
        <f t="shared" si="94"/>
        <v>1122</v>
      </c>
      <c r="AO157" s="26"/>
      <c r="AP157" s="2">
        <f t="shared" si="95"/>
        <v>43151.999999999993</v>
      </c>
      <c r="AQ157" s="2" t="str">
        <f t="shared" si="96"/>
        <v/>
      </c>
      <c r="AR157" s="2">
        <f t="shared" si="97"/>
        <v>43151.999999999993</v>
      </c>
      <c r="AS157" s="2"/>
      <c r="AT157" s="2">
        <f>IF(Z157="","",(Z157*12+AD157*12+AH157*12+(C157-36)*AL157)/C157)</f>
        <v>1027.4285714285713</v>
      </c>
      <c r="AU157" s="2">
        <f>IF(Z157="","",(12*AB157+12*AF157+12*AJ157+(C157-36)*AN157)/C157)</f>
        <v>1027.4285714285713</v>
      </c>
    </row>
    <row r="158" spans="1:47" x14ac:dyDescent="0.25">
      <c r="A158" t="s">
        <v>140</v>
      </c>
      <c r="B158" s="42" t="s">
        <v>246</v>
      </c>
      <c r="C158" s="3">
        <v>42</v>
      </c>
      <c r="D158" s="2">
        <v>974</v>
      </c>
      <c r="E158" s="14">
        <f>IF(D158="","",IF(D158&lt;'VORSCHLAG DGB'!$B$2,'VORSCHLAG DGB'!B$2-D158,0))</f>
        <v>0</v>
      </c>
      <c r="F158" s="14">
        <f t="shared" si="84"/>
        <v>974</v>
      </c>
      <c r="G158" s="17"/>
      <c r="H158" s="14">
        <v>1027</v>
      </c>
      <c r="I158" s="14">
        <f>IF(H158="","",IF(H158&lt;'VORSCHLAG DGB'!$B$3,'VORSCHLAG DGB'!$B$3-H158,0))</f>
        <v>0</v>
      </c>
      <c r="J158" s="14">
        <f t="shared" si="85"/>
        <v>1027</v>
      </c>
      <c r="K158" s="17"/>
      <c r="L158" s="14">
        <v>1103</v>
      </c>
      <c r="M158" s="14">
        <f>IF(L158="","",IF(L158&lt;'VORSCHLAG DGB'!$B$4,'VORSCHLAG DGB'!$B$4-L158,0))</f>
        <v>0</v>
      </c>
      <c r="N158" s="14">
        <f t="shared" si="86"/>
        <v>1103</v>
      </c>
      <c r="O158" s="17"/>
      <c r="P158" s="14">
        <v>1163</v>
      </c>
      <c r="Q158" s="14">
        <f>IF(P158="","",IF(P158="","",IF(P158&lt;'VORSCHLAG DGB'!$B$5,'VORSCHLAG DGB'!$B$5-P158,0)))</f>
        <v>0</v>
      </c>
      <c r="R158" s="14">
        <f t="shared" si="87"/>
        <v>1163</v>
      </c>
      <c r="S158" s="17"/>
      <c r="T158" s="2">
        <f t="shared" si="88"/>
        <v>44226</v>
      </c>
      <c r="U158" s="2" t="str">
        <f t="shared" si="89"/>
        <v/>
      </c>
      <c r="V158" s="2">
        <f t="shared" si="90"/>
        <v>44226</v>
      </c>
      <c r="W158" s="2">
        <f>(12*D158+12*H158+12*L158+(C158-36)*P158)/C158</f>
        <v>1053</v>
      </c>
      <c r="X158" s="2">
        <f>IF(D158="","",(F158*12+J158*12+N158*12+(C158-36)*R158)/C158)</f>
        <v>1053</v>
      </c>
      <c r="Y158" s="23"/>
      <c r="Z158" s="2">
        <v>955</v>
      </c>
      <c r="AA158" s="2">
        <f>IF(Z158="","",IF(Z158&lt;'VORSCHLAG DGB'!$B$2,'VORSCHLAG DGB'!$B$2-Z158,0))</f>
        <v>0</v>
      </c>
      <c r="AB158" s="2">
        <f t="shared" si="91"/>
        <v>955</v>
      </c>
      <c r="AC158" s="26"/>
      <c r="AD158" s="2">
        <v>1010</v>
      </c>
      <c r="AE158" s="2">
        <f>IF(AD158="","",IF(AD158&lt;'VORSCHLAG DGB'!$B$3,'VORSCHLAG DGB'!$B$3-AD158,0))</f>
        <v>0</v>
      </c>
      <c r="AF158" s="2">
        <f t="shared" si="92"/>
        <v>1010</v>
      </c>
      <c r="AG158" s="26"/>
      <c r="AH158" s="2">
        <v>1070</v>
      </c>
      <c r="AI158" s="2">
        <f>IF(AH158="","",IF(AH158&lt;'VORSCHLAG DGB'!$B$4,'VORSCHLAG DGB'!$B$4-AH158,0))</f>
        <v>0</v>
      </c>
      <c r="AJ158" s="2">
        <f t="shared" si="93"/>
        <v>1070</v>
      </c>
      <c r="AK158" s="26"/>
      <c r="AL158" s="2">
        <v>1122</v>
      </c>
      <c r="AM158" s="2">
        <f>IF(AL158="","",IF(AL158&lt;'VORSCHLAG DGB'!$B$5,'VORSCHLAG DGB'!$B$5-AL158,0))</f>
        <v>0</v>
      </c>
      <c r="AN158" s="2">
        <f t="shared" si="94"/>
        <v>1122</v>
      </c>
      <c r="AO158" s="26"/>
      <c r="AP158" s="2">
        <f t="shared" si="95"/>
        <v>43151.999999999993</v>
      </c>
      <c r="AQ158" s="2" t="str">
        <f t="shared" si="96"/>
        <v/>
      </c>
      <c r="AR158" s="2">
        <f t="shared" si="97"/>
        <v>43151.999999999993</v>
      </c>
      <c r="AS158" s="2"/>
      <c r="AT158" s="2">
        <f>IF(Z158="","",(Z158*12+AD158*12+AH158*12+(C158-36)*AL158)/C158)</f>
        <v>1027.4285714285713</v>
      </c>
      <c r="AU158" s="2">
        <f>IF(Z158="","",(12*AB158+12*AF158+12*AJ158+(C158-36)*AN158)/C158)</f>
        <v>1027.4285714285713</v>
      </c>
    </row>
    <row r="159" spans="1:47" x14ac:dyDescent="0.25">
      <c r="A159" t="s">
        <v>141</v>
      </c>
      <c r="B159" s="42" t="s">
        <v>246</v>
      </c>
      <c r="C159" s="3">
        <v>42</v>
      </c>
      <c r="D159" s="2">
        <v>974</v>
      </c>
      <c r="E159" s="14">
        <f>IF(D159="","",IF(D159&lt;'VORSCHLAG DGB'!$B$2,'VORSCHLAG DGB'!B$2-D159,0))</f>
        <v>0</v>
      </c>
      <c r="F159" s="14">
        <f t="shared" si="84"/>
        <v>974</v>
      </c>
      <c r="G159" s="17"/>
      <c r="H159" s="14">
        <v>1027</v>
      </c>
      <c r="I159" s="14">
        <f>IF(H159="","",IF(H159&lt;'VORSCHLAG DGB'!$B$3,'VORSCHLAG DGB'!$B$3-H159,0))</f>
        <v>0</v>
      </c>
      <c r="J159" s="14">
        <f t="shared" si="85"/>
        <v>1027</v>
      </c>
      <c r="K159" s="17"/>
      <c r="L159" s="14">
        <v>1103</v>
      </c>
      <c r="M159" s="14">
        <f>IF(L159="","",IF(L159&lt;'VORSCHLAG DGB'!$B$4,'VORSCHLAG DGB'!$B$4-L159,0))</f>
        <v>0</v>
      </c>
      <c r="N159" s="14">
        <f t="shared" si="86"/>
        <v>1103</v>
      </c>
      <c r="O159" s="17"/>
      <c r="P159" s="14">
        <v>1163</v>
      </c>
      <c r="Q159" s="14">
        <f>IF(P159="","",IF(P159="","",IF(P159&lt;'VORSCHLAG DGB'!$B$5,'VORSCHLAG DGB'!$B$5-P159,0)))</f>
        <v>0</v>
      </c>
      <c r="R159" s="14">
        <f t="shared" si="87"/>
        <v>1163</v>
      </c>
      <c r="S159" s="17"/>
      <c r="T159" s="2">
        <f t="shared" si="88"/>
        <v>44226</v>
      </c>
      <c r="U159" s="2" t="str">
        <f t="shared" si="89"/>
        <v/>
      </c>
      <c r="V159" s="2">
        <f t="shared" si="90"/>
        <v>44226</v>
      </c>
      <c r="W159" s="2">
        <f>(12*D159+12*H159+12*L159+(C159-36)*P159)/C159</f>
        <v>1053</v>
      </c>
      <c r="X159" s="2">
        <f>IF(D159="","",(F159*12+J159*12+N159*12+(C159-36)*R159)/C159)</f>
        <v>1053</v>
      </c>
      <c r="Y159" s="23"/>
      <c r="Z159" s="2">
        <v>955</v>
      </c>
      <c r="AA159" s="2">
        <f>IF(Z159="","",IF(Z159&lt;'VORSCHLAG DGB'!$B$2,'VORSCHLAG DGB'!$B$2-Z159,0))</f>
        <v>0</v>
      </c>
      <c r="AB159" s="2">
        <f t="shared" si="91"/>
        <v>955</v>
      </c>
      <c r="AC159" s="26"/>
      <c r="AD159" s="2">
        <v>1010</v>
      </c>
      <c r="AE159" s="2">
        <f>IF(AD159="","",IF(AD159&lt;'VORSCHLAG DGB'!$B$3,'VORSCHLAG DGB'!$B$3-AD159,0))</f>
        <v>0</v>
      </c>
      <c r="AF159" s="2">
        <f t="shared" si="92"/>
        <v>1010</v>
      </c>
      <c r="AG159" s="26"/>
      <c r="AH159" s="2">
        <v>1070</v>
      </c>
      <c r="AI159" s="2">
        <f>IF(AH159="","",IF(AH159&lt;'VORSCHLAG DGB'!$B$4,'VORSCHLAG DGB'!$B$4-AH159,0))</f>
        <v>0</v>
      </c>
      <c r="AJ159" s="2">
        <f t="shared" si="93"/>
        <v>1070</v>
      </c>
      <c r="AK159" s="26"/>
      <c r="AL159" s="2">
        <v>1122</v>
      </c>
      <c r="AM159" s="2">
        <f>IF(AL159="","",IF(AL159&lt;'VORSCHLAG DGB'!$B$5,'VORSCHLAG DGB'!$B$5-AL159,0))</f>
        <v>0</v>
      </c>
      <c r="AN159" s="2">
        <f t="shared" si="94"/>
        <v>1122</v>
      </c>
      <c r="AO159" s="26"/>
      <c r="AP159" s="2">
        <f t="shared" si="95"/>
        <v>43151.999999999993</v>
      </c>
      <c r="AQ159" s="2" t="str">
        <f t="shared" si="96"/>
        <v/>
      </c>
      <c r="AR159" s="2">
        <f t="shared" si="97"/>
        <v>43151.999999999993</v>
      </c>
      <c r="AS159" s="2"/>
      <c r="AT159" s="2">
        <f>IF(Z159="","",(Z159*12+AD159*12+AH159*12+(C159-36)*AL159)/C159)</f>
        <v>1027.4285714285713</v>
      </c>
      <c r="AU159" s="2">
        <f>IF(Z159="","",(12*AB159+12*AF159+12*AJ159+(C159-36)*AN159)/C159)</f>
        <v>1027.4285714285713</v>
      </c>
    </row>
    <row r="160" spans="1:47" x14ac:dyDescent="0.25">
      <c r="A160" t="s">
        <v>142</v>
      </c>
      <c r="B160" s="42" t="s">
        <v>246</v>
      </c>
      <c r="C160" s="3">
        <v>24</v>
      </c>
      <c r="D160" s="2">
        <v>773</v>
      </c>
      <c r="E160" s="14">
        <f>IF(D160="","",IF(D160&lt;'VORSCHLAG DGB'!$B$2,'VORSCHLAG DGB'!B$2-D160,0))</f>
        <v>0</v>
      </c>
      <c r="F160" s="14">
        <f t="shared" si="84"/>
        <v>773</v>
      </c>
      <c r="G160" s="17"/>
      <c r="H160" s="14">
        <v>830</v>
      </c>
      <c r="I160" s="14">
        <f>IF(H160="","",IF(H160&lt;'VORSCHLAG DGB'!$B$3,'VORSCHLAG DGB'!$B$3-H160,0))</f>
        <v>0</v>
      </c>
      <c r="J160" s="14">
        <f t="shared" si="85"/>
        <v>830</v>
      </c>
      <c r="K160" s="17"/>
      <c r="L160" s="14"/>
      <c r="M160" s="14" t="str">
        <f>IF(L160="","",IF(L160&lt;'VORSCHLAG DGB'!$B$4,'VORSCHLAG DGB'!$B$4-L160,0))</f>
        <v/>
      </c>
      <c r="N160" s="14" t="str">
        <f t="shared" si="86"/>
        <v/>
      </c>
      <c r="O160" s="17"/>
      <c r="P160" s="14"/>
      <c r="Q160" s="14" t="str">
        <f>IF(P160="","",IF(P160="","",IF(P160&lt;'VORSCHLAG DGB'!$B$5,'VORSCHLAG DGB'!$B$5-P160,0)))</f>
        <v/>
      </c>
      <c r="R160" s="14" t="str">
        <f t="shared" si="87"/>
        <v/>
      </c>
      <c r="S160" s="17"/>
      <c r="T160" s="2">
        <f t="shared" si="88"/>
        <v>19236</v>
      </c>
      <c r="U160" s="2" t="str">
        <f t="shared" si="89"/>
        <v/>
      </c>
      <c r="V160" s="2">
        <f t="shared" si="90"/>
        <v>19236</v>
      </c>
      <c r="W160" s="2">
        <f>(D160*12+H160*12)/C160</f>
        <v>801.5</v>
      </c>
      <c r="X160" s="2">
        <f>IF(F160="","",(F160*12+J160*12)/$C160)</f>
        <v>801.5</v>
      </c>
      <c r="Y160" s="23"/>
      <c r="Z160" s="2"/>
      <c r="AA160" s="2" t="str">
        <f>IF(Z160="","",IF(Z160&lt;'VORSCHLAG DGB'!$B$2,'VORSCHLAG DGB'!$B$2-Z160,0))</f>
        <v/>
      </c>
      <c r="AB160" s="2" t="str">
        <f t="shared" si="91"/>
        <v/>
      </c>
      <c r="AC160" s="26"/>
      <c r="AD160" s="2"/>
      <c r="AE160" s="2" t="str">
        <f>IF(AD160="","",IF(AD160&lt;'VORSCHLAG DGB'!$B$3,'VORSCHLAG DGB'!$B$3-AD160,0))</f>
        <v/>
      </c>
      <c r="AF160" s="2" t="str">
        <f t="shared" si="92"/>
        <v/>
      </c>
      <c r="AG160" s="26"/>
      <c r="AH160" s="2"/>
      <c r="AI160" s="2" t="str">
        <f>IF(AH160="","",IF(AH160&lt;'VORSCHLAG DGB'!$B$4,'VORSCHLAG DGB'!$B$4-AH160,0))</f>
        <v/>
      </c>
      <c r="AJ160" s="2" t="str">
        <f t="shared" si="93"/>
        <v/>
      </c>
      <c r="AK160" s="26"/>
      <c r="AL160" s="2"/>
      <c r="AM160" s="2" t="str">
        <f>IF(AL160="","",IF(AL160&lt;'VORSCHLAG DGB'!$B$5,'VORSCHLAG DGB'!$B$5-AL160,0))</f>
        <v/>
      </c>
      <c r="AN160" s="2" t="str">
        <f t="shared" si="94"/>
        <v/>
      </c>
      <c r="AO160" s="26"/>
      <c r="AP160" s="2" t="str">
        <f t="shared" si="95"/>
        <v/>
      </c>
      <c r="AQ160" s="2" t="str">
        <f t="shared" si="96"/>
        <v/>
      </c>
      <c r="AR160" s="2" t="str">
        <f t="shared" si="97"/>
        <v/>
      </c>
      <c r="AS160" s="2"/>
      <c r="AT160" s="2" t="str">
        <f>IF(Z160="","",(Z160*12+AD160*12)/C160)</f>
        <v/>
      </c>
      <c r="AU160" s="2" t="str">
        <f>IF(Z160="","",(Z160*12+AF160*12)/$C160)</f>
        <v/>
      </c>
    </row>
    <row r="161" spans="1:47" x14ac:dyDescent="0.25">
      <c r="A161" t="s">
        <v>143</v>
      </c>
      <c r="B161" s="42" t="s">
        <v>246</v>
      </c>
      <c r="C161" s="3">
        <v>36</v>
      </c>
      <c r="D161" s="2">
        <v>773</v>
      </c>
      <c r="E161" s="14">
        <f>IF(D161="","",IF(D161&lt;'VORSCHLAG DGB'!$B$2,'VORSCHLAG DGB'!B$2-D161,0))</f>
        <v>0</v>
      </c>
      <c r="F161" s="14">
        <f t="shared" si="84"/>
        <v>773</v>
      </c>
      <c r="G161" s="17"/>
      <c r="H161" s="14">
        <v>830</v>
      </c>
      <c r="I161" s="14">
        <f>IF(H161="","",IF(H161&lt;'VORSCHLAG DGB'!$B$3,'VORSCHLAG DGB'!$B$3-H161,0))</f>
        <v>0</v>
      </c>
      <c r="J161" s="14">
        <f t="shared" si="85"/>
        <v>830</v>
      </c>
      <c r="K161" s="17"/>
      <c r="L161" s="14">
        <v>933</v>
      </c>
      <c r="M161" s="14">
        <f>IF(L161="","",IF(L161&lt;'VORSCHLAG DGB'!$B$4,'VORSCHLAG DGB'!$B$4-L161,0))</f>
        <v>0</v>
      </c>
      <c r="N161" s="14">
        <f t="shared" si="86"/>
        <v>933</v>
      </c>
      <c r="O161" s="17"/>
      <c r="P161" s="14"/>
      <c r="Q161" s="14" t="str">
        <f>IF(P161="","",IF(P161="","",IF(P161&lt;'VORSCHLAG DGB'!$B$5,'VORSCHLAG DGB'!$B$5-P161,0)))</f>
        <v/>
      </c>
      <c r="R161" s="14" t="str">
        <f t="shared" si="87"/>
        <v/>
      </c>
      <c r="S161" s="17"/>
      <c r="T161" s="2">
        <f t="shared" si="88"/>
        <v>30432</v>
      </c>
      <c r="U161" s="2" t="str">
        <f t="shared" si="89"/>
        <v/>
      </c>
      <c r="V161" s="2">
        <f t="shared" si="90"/>
        <v>30432</v>
      </c>
      <c r="W161" s="2">
        <f>(D161*12+H161*12+L161*12)/36</f>
        <v>845.33333333333337</v>
      </c>
      <c r="X161" s="2">
        <f>(F161*12+J161*12+N161*12)/$C161</f>
        <v>845.33333333333337</v>
      </c>
      <c r="Y161" s="23"/>
      <c r="Z161" s="2"/>
      <c r="AA161" s="2" t="str">
        <f>IF(Z161="","",IF(Z161&lt;'VORSCHLAG DGB'!$B$2,'VORSCHLAG DGB'!$B$2-Z161,0))</f>
        <v/>
      </c>
      <c r="AB161" s="2" t="str">
        <f t="shared" si="91"/>
        <v/>
      </c>
      <c r="AC161" s="26"/>
      <c r="AD161" s="2"/>
      <c r="AE161" s="2" t="str">
        <f>IF(AD161="","",IF(AD161&lt;'VORSCHLAG DGB'!$B$3,'VORSCHLAG DGB'!$B$3-AD161,0))</f>
        <v/>
      </c>
      <c r="AF161" s="2" t="str">
        <f t="shared" si="92"/>
        <v/>
      </c>
      <c r="AG161" s="26"/>
      <c r="AH161" s="2"/>
      <c r="AI161" s="2" t="str">
        <f>IF(AH161="","",IF(AH161&lt;'VORSCHLAG DGB'!$B$4,'VORSCHLAG DGB'!$B$4-AH161,0))</f>
        <v/>
      </c>
      <c r="AJ161" s="2" t="str">
        <f t="shared" si="93"/>
        <v/>
      </c>
      <c r="AK161" s="26"/>
      <c r="AL161" s="2"/>
      <c r="AM161" s="2" t="str">
        <f>IF(AL161="","",IF(AL161&lt;'VORSCHLAG DGB'!$B$5,'VORSCHLAG DGB'!$B$5-AL161,0))</f>
        <v/>
      </c>
      <c r="AN161" s="2" t="str">
        <f t="shared" si="94"/>
        <v/>
      </c>
      <c r="AO161" s="26"/>
      <c r="AP161" s="2" t="str">
        <f t="shared" si="95"/>
        <v/>
      </c>
      <c r="AQ161" s="2" t="str">
        <f t="shared" si="96"/>
        <v/>
      </c>
      <c r="AR161" s="2" t="str">
        <f t="shared" si="97"/>
        <v/>
      </c>
      <c r="AS161" s="2"/>
      <c r="AT161" s="2" t="str">
        <f>IF(Z161="","",(Z161*12+AD161*12+AH161*12)/C161)</f>
        <v/>
      </c>
      <c r="AU161" s="2" t="str">
        <f>IF(Z161="","",(AB161*12+AF161*12+AJ161*12)/$C161)</f>
        <v/>
      </c>
    </row>
    <row r="162" spans="1:47" x14ac:dyDescent="0.25">
      <c r="A162" t="s">
        <v>144</v>
      </c>
      <c r="B162" s="42" t="s">
        <v>247</v>
      </c>
      <c r="C162" s="3">
        <v>24</v>
      </c>
      <c r="D162" s="2">
        <v>785</v>
      </c>
      <c r="E162" s="14">
        <f>IF(D162="","",IF(D162&lt;'VORSCHLAG DGB'!$B$2,'VORSCHLAG DGB'!B$2-D162,0))</f>
        <v>0</v>
      </c>
      <c r="F162" s="14">
        <f t="shared" si="84"/>
        <v>785</v>
      </c>
      <c r="G162" s="17"/>
      <c r="H162" s="14">
        <v>1135</v>
      </c>
      <c r="I162" s="14">
        <f>IF(H162="","",IF(H162&lt;'VORSCHLAG DGB'!$B$3,'VORSCHLAG DGB'!$B$3-H162,0))</f>
        <v>0</v>
      </c>
      <c r="J162" s="14">
        <f t="shared" si="85"/>
        <v>1135</v>
      </c>
      <c r="K162" s="17"/>
      <c r="L162" s="14"/>
      <c r="M162" s="14" t="str">
        <f>IF(L162="","",IF(L162&lt;'VORSCHLAG DGB'!$B$4,'VORSCHLAG DGB'!$B$4-L162,0))</f>
        <v/>
      </c>
      <c r="N162" s="14" t="str">
        <f t="shared" si="86"/>
        <v/>
      </c>
      <c r="O162" s="17"/>
      <c r="P162" s="14"/>
      <c r="Q162" s="14" t="str">
        <f>IF(P162="","",IF(P162="","",IF(P162&lt;'VORSCHLAG DGB'!$B$5,'VORSCHLAG DGB'!$B$5-P162,0)))</f>
        <v/>
      </c>
      <c r="R162" s="14" t="str">
        <f t="shared" si="87"/>
        <v/>
      </c>
      <c r="S162" s="17"/>
      <c r="T162" s="2">
        <f t="shared" si="88"/>
        <v>23040</v>
      </c>
      <c r="U162" s="2" t="str">
        <f t="shared" si="89"/>
        <v/>
      </c>
      <c r="V162" s="2">
        <f t="shared" si="90"/>
        <v>23040</v>
      </c>
      <c r="W162" s="2">
        <f>(D162*12+H162*12)/C162</f>
        <v>960</v>
      </c>
      <c r="X162" s="2">
        <f>IF(F162="","",(F162*12+J162*12)/$C162)</f>
        <v>960</v>
      </c>
      <c r="Y162" s="23"/>
      <c r="Z162" s="2">
        <v>705</v>
      </c>
      <c r="AA162" s="2">
        <f>IF(Z162="","",IF(Z162&lt;'VORSCHLAG DGB'!$B$2,'VORSCHLAG DGB'!$B$2-Z162,0))</f>
        <v>0</v>
      </c>
      <c r="AB162" s="2">
        <f t="shared" si="91"/>
        <v>705</v>
      </c>
      <c r="AC162" s="26"/>
      <c r="AD162" s="2">
        <v>910</v>
      </c>
      <c r="AE162" s="2">
        <f>IF(AD162="","",IF(AD162&lt;'VORSCHLAG DGB'!$B$3,'VORSCHLAG DGB'!$B$3-AD162,0))</f>
        <v>0</v>
      </c>
      <c r="AF162" s="2">
        <f t="shared" si="92"/>
        <v>910</v>
      </c>
      <c r="AG162" s="26"/>
      <c r="AH162" s="2"/>
      <c r="AI162" s="2" t="str">
        <f>IF(AH162="","",IF(AH162&lt;'VORSCHLAG DGB'!$B$4,'VORSCHLAG DGB'!$B$4-AH162,0))</f>
        <v/>
      </c>
      <c r="AJ162" s="2" t="str">
        <f t="shared" si="93"/>
        <v/>
      </c>
      <c r="AK162" s="26"/>
      <c r="AL162" s="2"/>
      <c r="AM162" s="2" t="str">
        <f>IF(AL162="","",IF(AL162&lt;'VORSCHLAG DGB'!$B$5,'VORSCHLAG DGB'!$B$5-AL162,0))</f>
        <v/>
      </c>
      <c r="AN162" s="2" t="str">
        <f t="shared" si="94"/>
        <v/>
      </c>
      <c r="AO162" s="26"/>
      <c r="AP162" s="2">
        <f t="shared" si="95"/>
        <v>19380</v>
      </c>
      <c r="AQ162" s="2" t="str">
        <f t="shared" si="96"/>
        <v/>
      </c>
      <c r="AR162" s="2">
        <f t="shared" si="97"/>
        <v>19380</v>
      </c>
      <c r="AS162" s="2"/>
      <c r="AT162" s="2">
        <f>IF(Z162="","",(Z162*12+AD162*12)/C162)</f>
        <v>807.5</v>
      </c>
      <c r="AU162" s="2">
        <f>IF(Z162="","",(Z162*12+AF162*12)/$C162)</f>
        <v>807.5</v>
      </c>
    </row>
    <row r="163" spans="1:47" x14ac:dyDescent="0.25">
      <c r="A163" t="s">
        <v>144</v>
      </c>
      <c r="B163" s="42" t="s">
        <v>246</v>
      </c>
      <c r="C163" s="3">
        <v>24</v>
      </c>
      <c r="D163" s="2">
        <v>785</v>
      </c>
      <c r="E163" s="14">
        <f>IF(D163="","",IF(D163&lt;'VORSCHLAG DGB'!$B$2,'VORSCHLAG DGB'!B$2-D163,0))</f>
        <v>0</v>
      </c>
      <c r="F163" s="14">
        <f t="shared" si="84"/>
        <v>785</v>
      </c>
      <c r="G163" s="17"/>
      <c r="H163" s="14">
        <v>1135</v>
      </c>
      <c r="I163" s="14">
        <f>IF(H163="","",IF(H163&lt;'VORSCHLAG DGB'!$B$3,'VORSCHLAG DGB'!$B$3-H163,0))</f>
        <v>0</v>
      </c>
      <c r="J163" s="14">
        <f t="shared" si="85"/>
        <v>1135</v>
      </c>
      <c r="K163" s="17"/>
      <c r="L163" s="14"/>
      <c r="M163" s="14" t="str">
        <f>IF(L163="","",IF(L163&lt;'VORSCHLAG DGB'!$B$4,'VORSCHLAG DGB'!$B$4-L163,0))</f>
        <v/>
      </c>
      <c r="N163" s="14" t="str">
        <f t="shared" si="86"/>
        <v/>
      </c>
      <c r="O163" s="17"/>
      <c r="P163" s="14"/>
      <c r="Q163" s="14" t="str">
        <f>IF(P163="","",IF(P163="","",IF(P163&lt;'VORSCHLAG DGB'!$B$5,'VORSCHLAG DGB'!$B$5-P163,0)))</f>
        <v/>
      </c>
      <c r="R163" s="14" t="str">
        <f t="shared" si="87"/>
        <v/>
      </c>
      <c r="S163" s="17"/>
      <c r="T163" s="2">
        <f t="shared" si="88"/>
        <v>23040</v>
      </c>
      <c r="U163" s="2" t="str">
        <f t="shared" si="89"/>
        <v/>
      </c>
      <c r="V163" s="2">
        <f t="shared" si="90"/>
        <v>23040</v>
      </c>
      <c r="W163" s="2">
        <f>(D163*12+H163*12)/C163</f>
        <v>960</v>
      </c>
      <c r="X163" s="2">
        <f>IF(F163="","",(F163*12+J163*12)/$C163)</f>
        <v>960</v>
      </c>
      <c r="Y163" s="23"/>
      <c r="Z163" s="2">
        <v>705</v>
      </c>
      <c r="AA163" s="2">
        <f>IF(Z163="","",IF(Z163&lt;'VORSCHLAG DGB'!$B$2,'VORSCHLAG DGB'!$B$2-Z163,0))</f>
        <v>0</v>
      </c>
      <c r="AB163" s="2">
        <f t="shared" si="91"/>
        <v>705</v>
      </c>
      <c r="AC163" s="26"/>
      <c r="AD163" s="2">
        <v>910</v>
      </c>
      <c r="AE163" s="2">
        <f>IF(AD163="","",IF(AD163&lt;'VORSCHLAG DGB'!$B$3,'VORSCHLAG DGB'!$B$3-AD163,0))</f>
        <v>0</v>
      </c>
      <c r="AF163" s="2">
        <f t="shared" si="92"/>
        <v>910</v>
      </c>
      <c r="AG163" s="26"/>
      <c r="AH163" s="2"/>
      <c r="AI163" s="2" t="str">
        <f>IF(AH163="","",IF(AH163&lt;'VORSCHLAG DGB'!$B$4,'VORSCHLAG DGB'!$B$4-AH163,0))</f>
        <v/>
      </c>
      <c r="AJ163" s="2" t="str">
        <f t="shared" si="93"/>
        <v/>
      </c>
      <c r="AK163" s="26"/>
      <c r="AL163" s="2"/>
      <c r="AM163" s="2" t="str">
        <f>IF(AL163="","",IF(AL163&lt;'VORSCHLAG DGB'!$B$5,'VORSCHLAG DGB'!$B$5-AL163,0))</f>
        <v/>
      </c>
      <c r="AN163" s="2" t="str">
        <f t="shared" si="94"/>
        <v/>
      </c>
      <c r="AO163" s="26"/>
      <c r="AP163" s="2">
        <f t="shared" si="95"/>
        <v>19380</v>
      </c>
      <c r="AQ163" s="2" t="str">
        <f t="shared" si="96"/>
        <v/>
      </c>
      <c r="AR163" s="2">
        <f t="shared" si="97"/>
        <v>19380</v>
      </c>
      <c r="AS163" s="2"/>
      <c r="AT163" s="2">
        <f>IF(Z163="","",(Z163*12+AD163*12)/C163)</f>
        <v>807.5</v>
      </c>
      <c r="AU163" s="2">
        <f>IF(Z163="","",(Z163*12+AF163*12)/$C163)</f>
        <v>807.5</v>
      </c>
    </row>
    <row r="164" spans="1:47" x14ac:dyDescent="0.25">
      <c r="A164" t="s">
        <v>145</v>
      </c>
      <c r="B164" s="42" t="s">
        <v>251</v>
      </c>
      <c r="C164" s="3">
        <v>36</v>
      </c>
      <c r="D164" s="2">
        <v>630</v>
      </c>
      <c r="E164" s="14">
        <f>IF(D164="","",IF(D164&lt;'VORSCHLAG DGB'!$B$2,'VORSCHLAG DGB'!B$2-D164,0))</f>
        <v>5</v>
      </c>
      <c r="F164" s="14">
        <f t="shared" si="84"/>
        <v>635</v>
      </c>
      <c r="G164" s="17"/>
      <c r="H164" s="14">
        <v>680</v>
      </c>
      <c r="I164" s="14">
        <f>IF(H164="","",IF(H164&lt;'VORSCHLAG DGB'!$B$3,'VORSCHLAG DGB'!$B$3-H164,0))</f>
        <v>16</v>
      </c>
      <c r="J164" s="14">
        <f t="shared" si="85"/>
        <v>696</v>
      </c>
      <c r="K164" s="17"/>
      <c r="L164" s="14">
        <v>730</v>
      </c>
      <c r="M164" s="14">
        <f>IF(L164="","",IF(L164&lt;'VORSCHLAG DGB'!$B$4,'VORSCHLAG DGB'!$B$4-L164,0))</f>
        <v>38</v>
      </c>
      <c r="N164" s="14">
        <f t="shared" si="86"/>
        <v>768</v>
      </c>
      <c r="O164" s="17"/>
      <c r="P164" s="14"/>
      <c r="Q164" s="14" t="str">
        <f>IF(P164="","",IF(P164="","",IF(P164&lt;'VORSCHLAG DGB'!$B$5,'VORSCHLAG DGB'!$B$5-P164,0)))</f>
        <v/>
      </c>
      <c r="R164" s="14" t="str">
        <f t="shared" si="87"/>
        <v/>
      </c>
      <c r="S164" s="17"/>
      <c r="T164" s="2">
        <f t="shared" si="88"/>
        <v>24480</v>
      </c>
      <c r="U164" s="2">
        <f t="shared" si="89"/>
        <v>708</v>
      </c>
      <c r="V164" s="2">
        <f t="shared" si="90"/>
        <v>25188</v>
      </c>
      <c r="W164" s="2">
        <f t="shared" ref="W164:W172" si="102">(D164*12+H164*12+L164*12)/36</f>
        <v>680</v>
      </c>
      <c r="X164" s="2">
        <f t="shared" ref="X164:X172" si="103">(F164*12+J164*12+N164*12)/$C164</f>
        <v>699.66666666666663</v>
      </c>
      <c r="Y164" s="23"/>
      <c r="Z164" s="2">
        <v>630</v>
      </c>
      <c r="AA164" s="2">
        <f>IF(Z164="","",IF(Z164&lt;'VORSCHLAG DGB'!$B$2,'VORSCHLAG DGB'!$B$2-Z164,0))</f>
        <v>5</v>
      </c>
      <c r="AB164" s="2">
        <f t="shared" si="91"/>
        <v>635</v>
      </c>
      <c r="AC164" s="26"/>
      <c r="AD164" s="2">
        <v>680</v>
      </c>
      <c r="AE164" s="2">
        <f>IF(AD164="","",IF(AD164&lt;'VORSCHLAG DGB'!$B$3,'VORSCHLAG DGB'!$B$3-AD164,0))</f>
        <v>16</v>
      </c>
      <c r="AF164" s="2">
        <f t="shared" si="92"/>
        <v>696</v>
      </c>
      <c r="AG164" s="26"/>
      <c r="AH164" s="2">
        <v>730</v>
      </c>
      <c r="AI164" s="2">
        <f>IF(AH164="","",IF(AH164&lt;'VORSCHLAG DGB'!$B$4,'VORSCHLAG DGB'!$B$4-AH164,0))</f>
        <v>38</v>
      </c>
      <c r="AJ164" s="2">
        <f t="shared" si="93"/>
        <v>768</v>
      </c>
      <c r="AK164" s="26"/>
      <c r="AL164" s="2"/>
      <c r="AM164" s="2" t="str">
        <f>IF(AL164="","",IF(AL164&lt;'VORSCHLAG DGB'!$B$5,'VORSCHLAG DGB'!$B$5-AL164,0))</f>
        <v/>
      </c>
      <c r="AN164" s="2" t="str">
        <f t="shared" si="94"/>
        <v/>
      </c>
      <c r="AO164" s="26"/>
      <c r="AP164" s="2">
        <f t="shared" si="95"/>
        <v>24480</v>
      </c>
      <c r="AQ164" s="2">
        <f t="shared" si="96"/>
        <v>708</v>
      </c>
      <c r="AR164" s="2">
        <f t="shared" si="97"/>
        <v>25188</v>
      </c>
      <c r="AS164" s="2"/>
      <c r="AT164" s="2">
        <f t="shared" ref="AT164:AT172" si="104">IF(Z164="","",(Z164*12+AD164*12+AH164*12)/C164)</f>
        <v>680</v>
      </c>
      <c r="AU164" s="2">
        <f t="shared" ref="AU164:AU172" si="105">IF(Z164="","",(AB164*12+AF164*12+AJ164*12)/$C164)</f>
        <v>699.66666666666663</v>
      </c>
    </row>
    <row r="165" spans="1:47" x14ac:dyDescent="0.25">
      <c r="A165" t="s">
        <v>146</v>
      </c>
      <c r="B165" s="42" t="s">
        <v>246</v>
      </c>
      <c r="C165" s="3">
        <v>36</v>
      </c>
      <c r="D165" s="2">
        <v>916</v>
      </c>
      <c r="E165" s="14">
        <f>IF(D165="","",IF(D165&lt;'VORSCHLAG DGB'!$B$2,'VORSCHLAG DGB'!B$2-D165,0))</f>
        <v>0</v>
      </c>
      <c r="F165" s="14">
        <f t="shared" si="84"/>
        <v>916</v>
      </c>
      <c r="G165" s="17"/>
      <c r="H165" s="14">
        <v>979</v>
      </c>
      <c r="I165" s="14">
        <f>IF(H165="","",IF(H165&lt;'VORSCHLAG DGB'!$B$3,'VORSCHLAG DGB'!$B$3-H165,0))</f>
        <v>0</v>
      </c>
      <c r="J165" s="14">
        <f t="shared" si="85"/>
        <v>979</v>
      </c>
      <c r="K165" s="17"/>
      <c r="L165" s="14">
        <v>1053</v>
      </c>
      <c r="M165" s="14">
        <f>IF(L165="","",IF(L165&lt;'VORSCHLAG DGB'!$B$4,'VORSCHLAG DGB'!$B$4-L165,0))</f>
        <v>0</v>
      </c>
      <c r="N165" s="14">
        <f t="shared" si="86"/>
        <v>1053</v>
      </c>
      <c r="O165" s="17"/>
      <c r="P165" s="14"/>
      <c r="Q165" s="14" t="str">
        <f>IF(P165="","",IF(P165="","",IF(P165&lt;'VORSCHLAG DGB'!$B$5,'VORSCHLAG DGB'!$B$5-P165,0)))</f>
        <v/>
      </c>
      <c r="R165" s="14" t="str">
        <f t="shared" si="87"/>
        <v/>
      </c>
      <c r="S165" s="17"/>
      <c r="T165" s="2">
        <f t="shared" si="88"/>
        <v>35376</v>
      </c>
      <c r="U165" s="2" t="str">
        <f t="shared" si="89"/>
        <v/>
      </c>
      <c r="V165" s="2">
        <f t="shared" si="90"/>
        <v>35376</v>
      </c>
      <c r="W165" s="2">
        <f t="shared" si="102"/>
        <v>982.66666666666663</v>
      </c>
      <c r="X165" s="2">
        <f t="shared" si="103"/>
        <v>982.66666666666663</v>
      </c>
      <c r="Y165" s="23"/>
      <c r="Z165" s="2">
        <v>911</v>
      </c>
      <c r="AA165" s="2">
        <f>IF(Z165="","",IF(Z165&lt;'VORSCHLAG DGB'!$B$2,'VORSCHLAG DGB'!$B$2-Z165,0))</f>
        <v>0</v>
      </c>
      <c r="AB165" s="2">
        <f t="shared" si="91"/>
        <v>911</v>
      </c>
      <c r="AC165" s="26"/>
      <c r="AD165" s="2">
        <v>961</v>
      </c>
      <c r="AE165" s="2">
        <f>IF(AD165="","",IF(AD165&lt;'VORSCHLAG DGB'!$B$3,'VORSCHLAG DGB'!$B$3-AD165,0))</f>
        <v>0</v>
      </c>
      <c r="AF165" s="2">
        <f t="shared" si="92"/>
        <v>961</v>
      </c>
      <c r="AG165" s="26"/>
      <c r="AH165" s="2">
        <v>1009</v>
      </c>
      <c r="AI165" s="2">
        <f>IF(AH165="","",IF(AH165&lt;'VORSCHLAG DGB'!$B$4,'VORSCHLAG DGB'!$B$4-AH165,0))</f>
        <v>0</v>
      </c>
      <c r="AJ165" s="2">
        <f t="shared" si="93"/>
        <v>1009</v>
      </c>
      <c r="AK165" s="26"/>
      <c r="AL165" s="2"/>
      <c r="AM165" s="2" t="str">
        <f>IF(AL165="","",IF(AL165&lt;'VORSCHLAG DGB'!$B$5,'VORSCHLAG DGB'!$B$5-AL165,0))</f>
        <v/>
      </c>
      <c r="AN165" s="2" t="str">
        <f t="shared" si="94"/>
        <v/>
      </c>
      <c r="AO165" s="26"/>
      <c r="AP165" s="2">
        <f t="shared" si="95"/>
        <v>34572</v>
      </c>
      <c r="AQ165" s="2" t="str">
        <f t="shared" si="96"/>
        <v/>
      </c>
      <c r="AR165" s="2">
        <f t="shared" si="97"/>
        <v>34572</v>
      </c>
      <c r="AS165" s="2"/>
      <c r="AT165" s="2">
        <f t="shared" si="104"/>
        <v>960.33333333333337</v>
      </c>
      <c r="AU165" s="2">
        <f t="shared" si="105"/>
        <v>960.33333333333337</v>
      </c>
    </row>
    <row r="166" spans="1:47" x14ac:dyDescent="0.25">
      <c r="A166" t="s">
        <v>147</v>
      </c>
      <c r="B166" s="42" t="s">
        <v>249</v>
      </c>
      <c r="C166" s="3">
        <v>36</v>
      </c>
      <c r="D166" s="2">
        <v>622</v>
      </c>
      <c r="E166" s="14">
        <f>IF(D166="","",IF(D166&lt;'VORSCHLAG DGB'!$B$2,'VORSCHLAG DGB'!B$2-D166,0))</f>
        <v>13</v>
      </c>
      <c r="F166" s="14">
        <f t="shared" ref="F166:F186" si="106">D166+E166</f>
        <v>635</v>
      </c>
      <c r="G166" s="17"/>
      <c r="H166" s="14">
        <v>670</v>
      </c>
      <c r="I166" s="14">
        <f>IF(H166="","",IF(H166&lt;'VORSCHLAG DGB'!$B$3,'VORSCHLAG DGB'!$B$3-H166,0))</f>
        <v>26</v>
      </c>
      <c r="J166" s="14">
        <f t="shared" ref="J166:J186" si="107">H166+I166</f>
        <v>696</v>
      </c>
      <c r="K166" s="17"/>
      <c r="L166" s="14">
        <v>726</v>
      </c>
      <c r="M166" s="14">
        <f>IF(L166="","",IF(L166&lt;'VORSCHLAG DGB'!$B$4,'VORSCHLAG DGB'!$B$4-L166,0))</f>
        <v>42</v>
      </c>
      <c r="N166" s="14">
        <f t="shared" ref="N166:N186" si="108">IF(L166="","",L166+M166)</f>
        <v>768</v>
      </c>
      <c r="O166" s="17"/>
      <c r="P166" s="14"/>
      <c r="Q166" s="14" t="str">
        <f>IF(P166="","",IF(P166="","",IF(P166&lt;'VORSCHLAG DGB'!$B$5,'VORSCHLAG DGB'!$B$5-P166,0)))</f>
        <v/>
      </c>
      <c r="R166" s="14" t="str">
        <f t="shared" ref="R166:R186" si="109">IF(P166="","",P166+Q166)</f>
        <v/>
      </c>
      <c r="S166" s="17"/>
      <c r="T166" s="2">
        <f t="shared" ref="T166:T186" si="110">W166*C166</f>
        <v>24216</v>
      </c>
      <c r="U166" s="2">
        <f t="shared" ref="U166:U186" si="111">IF(V166-T166=0,"",V166-T166)</f>
        <v>972</v>
      </c>
      <c r="V166" s="2">
        <f t="shared" ref="V166:V186" si="112">X166*C166</f>
        <v>25188</v>
      </c>
      <c r="W166" s="2">
        <f t="shared" si="102"/>
        <v>672.66666666666663</v>
      </c>
      <c r="X166" s="2">
        <f t="shared" si="103"/>
        <v>699.66666666666663</v>
      </c>
      <c r="Y166" s="23"/>
      <c r="Z166" s="2">
        <v>556</v>
      </c>
      <c r="AA166" s="2">
        <f>IF(Z166="","",IF(Z166&lt;'VORSCHLAG DGB'!$B$2,'VORSCHLAG DGB'!$B$2-Z166,0))</f>
        <v>79</v>
      </c>
      <c r="AB166" s="2">
        <f t="shared" ref="AB166:AB186" si="113">IF(Z166="","",Z166+AA166)</f>
        <v>635</v>
      </c>
      <c r="AC166" s="26"/>
      <c r="AD166" s="2">
        <v>602</v>
      </c>
      <c r="AE166" s="2">
        <f>IF(AD166="","",IF(AD166&lt;'VORSCHLAG DGB'!$B$3,'VORSCHLAG DGB'!$B$3-AD166,0))</f>
        <v>94</v>
      </c>
      <c r="AF166" s="2">
        <f t="shared" ref="AF166:AF186" si="114">IF(AD166="","",AD166+AE166)</f>
        <v>696</v>
      </c>
      <c r="AG166" s="26"/>
      <c r="AH166" s="2">
        <v>663</v>
      </c>
      <c r="AI166" s="2">
        <f>IF(AH166="","",IF(AH166&lt;'VORSCHLAG DGB'!$B$4,'VORSCHLAG DGB'!$B$4-AH166,0))</f>
        <v>105</v>
      </c>
      <c r="AJ166" s="2">
        <f t="shared" ref="AJ166:AJ186" si="115">IF(AH166="","",AH166+AI166)</f>
        <v>768</v>
      </c>
      <c r="AK166" s="26"/>
      <c r="AL166" s="2"/>
      <c r="AM166" s="2" t="str">
        <f>IF(AL166="","",IF(AL166&lt;'VORSCHLAG DGB'!$B$5,'VORSCHLAG DGB'!$B$5-AL166,0))</f>
        <v/>
      </c>
      <c r="AN166" s="2" t="str">
        <f t="shared" ref="AN166:AN186" si="116">IF(AL166="","",AL166+AM166)</f>
        <v/>
      </c>
      <c r="AO166" s="26"/>
      <c r="AP166" s="2">
        <f t="shared" ref="AP166:AP186" si="117">IF(Z166="","",AT166*C166)</f>
        <v>21852</v>
      </c>
      <c r="AQ166" s="2">
        <f t="shared" ref="AQ166:AQ186" si="118">IF(Z166="","",IF(AR166-AP166=0,"",AR166-AP166))</f>
        <v>3336</v>
      </c>
      <c r="AR166" s="2">
        <f t="shared" ref="AR166:AR186" si="119">IF(Z166="","",AU166*C166)</f>
        <v>25188</v>
      </c>
      <c r="AS166" s="2"/>
      <c r="AT166" s="2">
        <f t="shared" si="104"/>
        <v>607</v>
      </c>
      <c r="AU166" s="2">
        <f t="shared" si="105"/>
        <v>699.66666666666663</v>
      </c>
    </row>
    <row r="167" spans="1:47" x14ac:dyDescent="0.25">
      <c r="A167" t="s">
        <v>148</v>
      </c>
      <c r="B167" s="42" t="s">
        <v>247</v>
      </c>
      <c r="C167" s="3">
        <v>36</v>
      </c>
      <c r="D167" s="2">
        <v>573</v>
      </c>
      <c r="E167" s="14">
        <f>IF(D167="","",IF(D167&lt;'VORSCHLAG DGB'!$B$2,'VORSCHLAG DGB'!B$2-D167,0))</f>
        <v>62</v>
      </c>
      <c r="F167" s="14">
        <f t="shared" si="106"/>
        <v>635</v>
      </c>
      <c r="G167" s="17"/>
      <c r="H167" s="14">
        <v>672</v>
      </c>
      <c r="I167" s="14">
        <f>IF(H167="","",IF(H167&lt;'VORSCHLAG DGB'!$B$3,'VORSCHLAG DGB'!$B$3-H167,0))</f>
        <v>24</v>
      </c>
      <c r="J167" s="14">
        <f t="shared" si="107"/>
        <v>696</v>
      </c>
      <c r="K167" s="17"/>
      <c r="L167" s="14">
        <v>767</v>
      </c>
      <c r="M167" s="14">
        <f>IF(L167="","",IF(L167&lt;'VORSCHLAG DGB'!$B$4,'VORSCHLAG DGB'!$B$4-L167,0))</f>
        <v>1</v>
      </c>
      <c r="N167" s="14">
        <f t="shared" si="108"/>
        <v>768</v>
      </c>
      <c r="O167" s="17"/>
      <c r="P167" s="14"/>
      <c r="Q167" s="14" t="str">
        <f>IF(P167="","",IF(P167="","",IF(P167&lt;'VORSCHLAG DGB'!$B$5,'VORSCHLAG DGB'!$B$5-P167,0)))</f>
        <v/>
      </c>
      <c r="R167" s="14" t="str">
        <f t="shared" si="109"/>
        <v/>
      </c>
      <c r="S167" s="17"/>
      <c r="T167" s="2">
        <f t="shared" si="110"/>
        <v>24144</v>
      </c>
      <c r="U167" s="2">
        <f t="shared" si="111"/>
        <v>1044</v>
      </c>
      <c r="V167" s="2">
        <f t="shared" si="112"/>
        <v>25188</v>
      </c>
      <c r="W167" s="2">
        <f t="shared" si="102"/>
        <v>670.66666666666663</v>
      </c>
      <c r="X167" s="2">
        <f t="shared" si="103"/>
        <v>699.66666666666663</v>
      </c>
      <c r="Y167" s="23"/>
      <c r="Z167" s="2">
        <v>490</v>
      </c>
      <c r="AA167" s="2">
        <f>IF(Z167="","",IF(Z167&lt;'VORSCHLAG DGB'!$B$2,'VORSCHLAG DGB'!$B$2-Z167,0))</f>
        <v>145</v>
      </c>
      <c r="AB167" s="2">
        <f t="shared" si="113"/>
        <v>635</v>
      </c>
      <c r="AC167" s="26"/>
      <c r="AD167" s="2">
        <v>607</v>
      </c>
      <c r="AE167" s="2">
        <f>IF(AD167="","",IF(AD167&lt;'VORSCHLAG DGB'!$B$3,'VORSCHLAG DGB'!$B$3-AD167,0))</f>
        <v>89</v>
      </c>
      <c r="AF167" s="2">
        <f t="shared" si="114"/>
        <v>696</v>
      </c>
      <c r="AG167" s="26"/>
      <c r="AH167" s="2">
        <v>744</v>
      </c>
      <c r="AI167" s="2">
        <f>IF(AH167="","",IF(AH167&lt;'VORSCHLAG DGB'!$B$4,'VORSCHLAG DGB'!$B$4-AH167,0))</f>
        <v>24</v>
      </c>
      <c r="AJ167" s="2">
        <f t="shared" si="115"/>
        <v>768</v>
      </c>
      <c r="AK167" s="26"/>
      <c r="AL167" s="2"/>
      <c r="AM167" s="2" t="str">
        <f>IF(AL167="","",IF(AL167&lt;'VORSCHLAG DGB'!$B$5,'VORSCHLAG DGB'!$B$5-AL167,0))</f>
        <v/>
      </c>
      <c r="AN167" s="2" t="str">
        <f t="shared" si="116"/>
        <v/>
      </c>
      <c r="AO167" s="26"/>
      <c r="AP167" s="2">
        <f t="shared" si="117"/>
        <v>22092</v>
      </c>
      <c r="AQ167" s="2">
        <f t="shared" si="118"/>
        <v>3096</v>
      </c>
      <c r="AR167" s="2">
        <f t="shared" si="119"/>
        <v>25188</v>
      </c>
      <c r="AS167" s="2"/>
      <c r="AT167" s="2">
        <f t="shared" si="104"/>
        <v>613.66666666666663</v>
      </c>
      <c r="AU167" s="2">
        <f t="shared" si="105"/>
        <v>699.66666666666663</v>
      </c>
    </row>
    <row r="168" spans="1:47" x14ac:dyDescent="0.25">
      <c r="A168" t="s">
        <v>149</v>
      </c>
      <c r="B168" s="42" t="s">
        <v>246</v>
      </c>
      <c r="C168" s="3">
        <v>36</v>
      </c>
      <c r="D168" s="2">
        <v>717</v>
      </c>
      <c r="E168" s="14">
        <f>IF(D168="","",IF(D168&lt;'VORSCHLAG DGB'!$B$2,'VORSCHLAG DGB'!B$2-D168,0))</f>
        <v>0</v>
      </c>
      <c r="F168" s="14">
        <f t="shared" si="106"/>
        <v>717</v>
      </c>
      <c r="G168" s="17"/>
      <c r="H168" s="14">
        <v>828</v>
      </c>
      <c r="I168" s="14">
        <f>IF(H168="","",IF(H168&lt;'VORSCHLAG DGB'!$B$3,'VORSCHLAG DGB'!$B$3-H168,0))</f>
        <v>0</v>
      </c>
      <c r="J168" s="14">
        <f t="shared" si="107"/>
        <v>828</v>
      </c>
      <c r="K168" s="17"/>
      <c r="L168" s="14">
        <v>972</v>
      </c>
      <c r="M168" s="14">
        <f>IF(L168="","",IF(L168&lt;'VORSCHLAG DGB'!$B$4,'VORSCHLAG DGB'!$B$4-L168,0))</f>
        <v>0</v>
      </c>
      <c r="N168" s="14">
        <f t="shared" si="108"/>
        <v>972</v>
      </c>
      <c r="O168" s="17"/>
      <c r="P168" s="14"/>
      <c r="Q168" s="14" t="str">
        <f>IF(P168="","",IF(P168="","",IF(P168&lt;'VORSCHLAG DGB'!$B$5,'VORSCHLAG DGB'!$B$5-P168,0)))</f>
        <v/>
      </c>
      <c r="R168" s="14" t="str">
        <f t="shared" si="109"/>
        <v/>
      </c>
      <c r="S168" s="17"/>
      <c r="T168" s="2">
        <f t="shared" si="110"/>
        <v>30204</v>
      </c>
      <c r="U168" s="2" t="str">
        <f t="shared" si="111"/>
        <v/>
      </c>
      <c r="V168" s="2">
        <f t="shared" si="112"/>
        <v>30204</v>
      </c>
      <c r="W168" s="2">
        <f t="shared" si="102"/>
        <v>839</v>
      </c>
      <c r="X168" s="2">
        <f t="shared" si="103"/>
        <v>839</v>
      </c>
      <c r="Y168" s="23"/>
      <c r="Z168" s="2">
        <v>717</v>
      </c>
      <c r="AA168" s="2">
        <f>IF(Z168="","",IF(Z168&lt;'VORSCHLAG DGB'!$B$2,'VORSCHLAG DGB'!$B$2-Z168,0))</f>
        <v>0</v>
      </c>
      <c r="AB168" s="2">
        <f t="shared" si="113"/>
        <v>717</v>
      </c>
      <c r="AC168" s="26"/>
      <c r="AD168" s="2">
        <v>828</v>
      </c>
      <c r="AE168" s="2">
        <f>IF(AD168="","",IF(AD168&lt;'VORSCHLAG DGB'!$B$3,'VORSCHLAG DGB'!$B$3-AD168,0))</f>
        <v>0</v>
      </c>
      <c r="AF168" s="2">
        <f t="shared" si="114"/>
        <v>828</v>
      </c>
      <c r="AG168" s="26"/>
      <c r="AH168" s="2">
        <v>972</v>
      </c>
      <c r="AI168" s="2">
        <f>IF(AH168="","",IF(AH168&lt;'VORSCHLAG DGB'!$B$4,'VORSCHLAG DGB'!$B$4-AH168,0))</f>
        <v>0</v>
      </c>
      <c r="AJ168" s="2">
        <f t="shared" si="115"/>
        <v>972</v>
      </c>
      <c r="AK168" s="26"/>
      <c r="AL168" s="2"/>
      <c r="AM168" s="2" t="str">
        <f>IF(AL168="","",IF(AL168&lt;'VORSCHLAG DGB'!$B$5,'VORSCHLAG DGB'!$B$5-AL168,0))</f>
        <v/>
      </c>
      <c r="AN168" s="2" t="str">
        <f t="shared" si="116"/>
        <v/>
      </c>
      <c r="AO168" s="26"/>
      <c r="AP168" s="2">
        <f t="shared" si="117"/>
        <v>30204</v>
      </c>
      <c r="AQ168" s="2" t="str">
        <f t="shared" si="118"/>
        <v/>
      </c>
      <c r="AR168" s="2">
        <f t="shared" si="119"/>
        <v>30204</v>
      </c>
      <c r="AS168" s="2"/>
      <c r="AT168" s="2">
        <f t="shared" si="104"/>
        <v>839</v>
      </c>
      <c r="AU168" s="2">
        <f t="shared" si="105"/>
        <v>839</v>
      </c>
    </row>
    <row r="169" spans="1:47" x14ac:dyDescent="0.25">
      <c r="A169" t="s">
        <v>150</v>
      </c>
      <c r="B169" s="42" t="s">
        <v>246</v>
      </c>
      <c r="C169" s="3">
        <v>36</v>
      </c>
      <c r="D169" s="2">
        <v>785</v>
      </c>
      <c r="E169" s="14">
        <f>IF(D169="","",IF(D169&lt;'VORSCHLAG DGB'!$B$2,'VORSCHLAG DGB'!B$2-D169,0))</f>
        <v>0</v>
      </c>
      <c r="F169" s="14">
        <f t="shared" si="106"/>
        <v>785</v>
      </c>
      <c r="G169" s="17"/>
      <c r="H169" s="14">
        <v>1135</v>
      </c>
      <c r="I169" s="14">
        <f>IF(H169="","",IF(H169&lt;'VORSCHLAG DGB'!$B$3,'VORSCHLAG DGB'!$B$3-H169,0))</f>
        <v>0</v>
      </c>
      <c r="J169" s="14">
        <f t="shared" si="107"/>
        <v>1135</v>
      </c>
      <c r="K169" s="17"/>
      <c r="L169" s="14">
        <v>1410</v>
      </c>
      <c r="M169" s="14">
        <f>IF(L169="","",IF(L169&lt;'VORSCHLAG DGB'!$B$4,'VORSCHLAG DGB'!$B$4-L169,0))</f>
        <v>0</v>
      </c>
      <c r="N169" s="14">
        <f t="shared" si="108"/>
        <v>1410</v>
      </c>
      <c r="O169" s="17"/>
      <c r="P169" s="14"/>
      <c r="Q169" s="14" t="str">
        <f>IF(P169="","",IF(P169="","",IF(P169&lt;'VORSCHLAG DGB'!$B$5,'VORSCHLAG DGB'!$B$5-P169,0)))</f>
        <v/>
      </c>
      <c r="R169" s="14" t="str">
        <f t="shared" si="109"/>
        <v/>
      </c>
      <c r="S169" s="17"/>
      <c r="T169" s="2">
        <f t="shared" si="110"/>
        <v>39960</v>
      </c>
      <c r="U169" s="2" t="str">
        <f t="shared" si="111"/>
        <v/>
      </c>
      <c r="V169" s="2">
        <f t="shared" si="112"/>
        <v>39960</v>
      </c>
      <c r="W169" s="2">
        <f t="shared" si="102"/>
        <v>1110</v>
      </c>
      <c r="X169" s="2">
        <f t="shared" si="103"/>
        <v>1110</v>
      </c>
      <c r="Y169" s="23"/>
      <c r="Z169" s="2">
        <v>705</v>
      </c>
      <c r="AA169" s="2">
        <f>IF(Z169="","",IF(Z169&lt;'VORSCHLAG DGB'!$B$2,'VORSCHLAG DGB'!$B$2-Z169,0))</f>
        <v>0</v>
      </c>
      <c r="AB169" s="2">
        <f t="shared" si="113"/>
        <v>705</v>
      </c>
      <c r="AC169" s="26"/>
      <c r="AD169" s="2">
        <v>910</v>
      </c>
      <c r="AE169" s="2">
        <f>IF(AD169="","",IF(AD169&lt;'VORSCHLAG DGB'!$B$3,'VORSCHLAG DGB'!$B$3-AD169,0))</f>
        <v>0</v>
      </c>
      <c r="AF169" s="2">
        <f t="shared" si="114"/>
        <v>910</v>
      </c>
      <c r="AG169" s="26"/>
      <c r="AH169" s="2">
        <v>1130</v>
      </c>
      <c r="AI169" s="2">
        <f>IF(AH169="","",IF(AH169&lt;'VORSCHLAG DGB'!$B$4,'VORSCHLAG DGB'!$B$4-AH169,0))</f>
        <v>0</v>
      </c>
      <c r="AJ169" s="2">
        <f t="shared" si="115"/>
        <v>1130</v>
      </c>
      <c r="AK169" s="26"/>
      <c r="AL169" s="2"/>
      <c r="AM169" s="2" t="str">
        <f>IF(AL169="","",IF(AL169&lt;'VORSCHLAG DGB'!$B$5,'VORSCHLAG DGB'!$B$5-AL169,0))</f>
        <v/>
      </c>
      <c r="AN169" s="2" t="str">
        <f t="shared" si="116"/>
        <v/>
      </c>
      <c r="AO169" s="26"/>
      <c r="AP169" s="2">
        <f t="shared" si="117"/>
        <v>32940</v>
      </c>
      <c r="AQ169" s="2" t="str">
        <f t="shared" si="118"/>
        <v/>
      </c>
      <c r="AR169" s="2">
        <f t="shared" si="119"/>
        <v>32940</v>
      </c>
      <c r="AS169" s="2"/>
      <c r="AT169" s="2">
        <f t="shared" si="104"/>
        <v>915</v>
      </c>
      <c r="AU169" s="2">
        <f t="shared" si="105"/>
        <v>915</v>
      </c>
    </row>
    <row r="170" spans="1:47" x14ac:dyDescent="0.25">
      <c r="A170" t="s">
        <v>151</v>
      </c>
      <c r="B170" s="42" t="s">
        <v>246</v>
      </c>
      <c r="C170" s="3">
        <v>36</v>
      </c>
      <c r="D170" s="2">
        <v>665</v>
      </c>
      <c r="E170" s="14">
        <f>IF(D170="","",IF(D170&lt;'VORSCHLAG DGB'!$B$2,'VORSCHLAG DGB'!B$2-D170,0))</f>
        <v>0</v>
      </c>
      <c r="F170" s="14">
        <f t="shared" si="106"/>
        <v>665</v>
      </c>
      <c r="G170" s="17"/>
      <c r="H170" s="14">
        <v>733</v>
      </c>
      <c r="I170" s="14">
        <f>IF(H170="","",IF(H170&lt;'VORSCHLAG DGB'!$B$3,'VORSCHLAG DGB'!$B$3-H170,0))</f>
        <v>0</v>
      </c>
      <c r="J170" s="14">
        <f t="shared" si="107"/>
        <v>733</v>
      </c>
      <c r="K170" s="17"/>
      <c r="L170" s="14">
        <v>832</v>
      </c>
      <c r="M170" s="14">
        <f>IF(L170="","",IF(L170&lt;'VORSCHLAG DGB'!$B$4,'VORSCHLAG DGB'!$B$4-L170,0))</f>
        <v>0</v>
      </c>
      <c r="N170" s="14">
        <f t="shared" si="108"/>
        <v>832</v>
      </c>
      <c r="O170" s="17"/>
      <c r="P170" s="14"/>
      <c r="Q170" s="14" t="str">
        <f>IF(P170="","",IF(P170="","",IF(P170&lt;'VORSCHLAG DGB'!$B$5,'VORSCHLAG DGB'!$B$5-P170,0)))</f>
        <v/>
      </c>
      <c r="R170" s="14" t="str">
        <f t="shared" si="109"/>
        <v/>
      </c>
      <c r="S170" s="17"/>
      <c r="T170" s="2">
        <f t="shared" si="110"/>
        <v>26760</v>
      </c>
      <c r="U170" s="2" t="str">
        <f t="shared" si="111"/>
        <v/>
      </c>
      <c r="V170" s="2">
        <f t="shared" si="112"/>
        <v>26760</v>
      </c>
      <c r="W170" s="2">
        <f t="shared" si="102"/>
        <v>743.33333333333337</v>
      </c>
      <c r="X170" s="2">
        <f t="shared" si="103"/>
        <v>743.33333333333337</v>
      </c>
      <c r="Y170" s="23"/>
      <c r="Z170" s="2">
        <v>680</v>
      </c>
      <c r="AA170" s="2">
        <f>IF(Z170="","",IF(Z170&lt;'VORSCHLAG DGB'!$B$2,'VORSCHLAG DGB'!$B$2-Z170,0))</f>
        <v>0</v>
      </c>
      <c r="AB170" s="2">
        <f t="shared" si="113"/>
        <v>680</v>
      </c>
      <c r="AC170" s="26"/>
      <c r="AD170" s="2">
        <v>732</v>
      </c>
      <c r="AE170" s="2">
        <f>IF(AD170="","",IF(AD170&lt;'VORSCHLAG DGB'!$B$3,'VORSCHLAG DGB'!$B$3-AD170,0))</f>
        <v>0</v>
      </c>
      <c r="AF170" s="2">
        <f t="shared" si="114"/>
        <v>732</v>
      </c>
      <c r="AG170" s="26"/>
      <c r="AH170" s="2">
        <v>837</v>
      </c>
      <c r="AI170" s="2">
        <f>IF(AH170="","",IF(AH170&lt;'VORSCHLAG DGB'!$B$4,'VORSCHLAG DGB'!$B$4-AH170,0))</f>
        <v>0</v>
      </c>
      <c r="AJ170" s="2">
        <f t="shared" si="115"/>
        <v>837</v>
      </c>
      <c r="AK170" s="26"/>
      <c r="AL170" s="2"/>
      <c r="AM170" s="2" t="str">
        <f>IF(AL170="","",IF(AL170&lt;'VORSCHLAG DGB'!$B$5,'VORSCHLAG DGB'!$B$5-AL170,0))</f>
        <v/>
      </c>
      <c r="AN170" s="2" t="str">
        <f t="shared" si="116"/>
        <v/>
      </c>
      <c r="AO170" s="26"/>
      <c r="AP170" s="2">
        <f t="shared" si="117"/>
        <v>26988</v>
      </c>
      <c r="AQ170" s="2" t="str">
        <f t="shared" si="118"/>
        <v/>
      </c>
      <c r="AR170" s="2">
        <f t="shared" si="119"/>
        <v>26988</v>
      </c>
      <c r="AS170" s="2"/>
      <c r="AT170" s="2">
        <f t="shared" si="104"/>
        <v>749.66666666666663</v>
      </c>
      <c r="AU170" s="2">
        <f t="shared" si="105"/>
        <v>749.66666666666663</v>
      </c>
    </row>
    <row r="171" spans="1:47" x14ac:dyDescent="0.25">
      <c r="A171" t="s">
        <v>152</v>
      </c>
      <c r="B171" s="42" t="s">
        <v>246</v>
      </c>
      <c r="C171" s="3">
        <v>36</v>
      </c>
      <c r="D171" s="2">
        <v>898</v>
      </c>
      <c r="E171" s="14">
        <f>IF(D171="","",IF(D171&lt;'VORSCHLAG DGB'!$B$2,'VORSCHLAG DGB'!B$2-D171,0))</f>
        <v>0</v>
      </c>
      <c r="F171" s="14">
        <f t="shared" si="106"/>
        <v>898</v>
      </c>
      <c r="G171" s="17"/>
      <c r="H171" s="14">
        <v>948</v>
      </c>
      <c r="I171" s="14">
        <f>IF(H171="","",IF(H171&lt;'VORSCHLAG DGB'!$B$3,'VORSCHLAG DGB'!$B$3-H171,0))</f>
        <v>0</v>
      </c>
      <c r="J171" s="14">
        <f t="shared" si="107"/>
        <v>948</v>
      </c>
      <c r="K171" s="17"/>
      <c r="L171" s="14">
        <v>1026</v>
      </c>
      <c r="M171" s="14">
        <f>IF(L171="","",IF(L171&lt;'VORSCHLAG DGB'!$B$4,'VORSCHLAG DGB'!$B$4-L171,0))</f>
        <v>0</v>
      </c>
      <c r="N171" s="14">
        <f t="shared" si="108"/>
        <v>1026</v>
      </c>
      <c r="O171" s="17"/>
      <c r="P171" s="14"/>
      <c r="Q171" s="14" t="str">
        <f>IF(P171="","",IF(P171="","",IF(P171&lt;'VORSCHLAG DGB'!$B$5,'VORSCHLAG DGB'!$B$5-P171,0)))</f>
        <v/>
      </c>
      <c r="R171" s="14" t="str">
        <f t="shared" si="109"/>
        <v/>
      </c>
      <c r="S171" s="17"/>
      <c r="T171" s="2">
        <f t="shared" si="110"/>
        <v>34464</v>
      </c>
      <c r="U171" s="2" t="str">
        <f t="shared" si="111"/>
        <v/>
      </c>
      <c r="V171" s="2">
        <f t="shared" si="112"/>
        <v>34464</v>
      </c>
      <c r="W171" s="2">
        <f t="shared" si="102"/>
        <v>957.33333333333337</v>
      </c>
      <c r="X171" s="2">
        <f t="shared" si="103"/>
        <v>957.33333333333337</v>
      </c>
      <c r="Y171" s="23"/>
      <c r="Z171" s="2">
        <v>717</v>
      </c>
      <c r="AA171" s="2">
        <f>IF(Z171="","",IF(Z171&lt;'VORSCHLAG DGB'!$B$2,'VORSCHLAG DGB'!$B$2-Z171,0))</f>
        <v>0</v>
      </c>
      <c r="AB171" s="2">
        <f t="shared" si="113"/>
        <v>717</v>
      </c>
      <c r="AC171" s="26"/>
      <c r="AD171" s="2">
        <v>764</v>
      </c>
      <c r="AE171" s="2">
        <f>IF(AD171="","",IF(AD171&lt;'VORSCHLAG DGB'!$B$3,'VORSCHLAG DGB'!$B$3-AD171,0))</f>
        <v>0</v>
      </c>
      <c r="AF171" s="2">
        <f t="shared" si="114"/>
        <v>764</v>
      </c>
      <c r="AG171" s="26"/>
      <c r="AH171" s="2">
        <v>809</v>
      </c>
      <c r="AI171" s="2">
        <f>IF(AH171="","",IF(AH171&lt;'VORSCHLAG DGB'!$B$4,'VORSCHLAG DGB'!$B$4-AH171,0))</f>
        <v>0</v>
      </c>
      <c r="AJ171" s="2">
        <f t="shared" si="115"/>
        <v>809</v>
      </c>
      <c r="AK171" s="26"/>
      <c r="AL171" s="2"/>
      <c r="AM171" s="2" t="str">
        <f>IF(AL171="","",IF(AL171&lt;'VORSCHLAG DGB'!$B$5,'VORSCHLAG DGB'!$B$5-AL171,0))</f>
        <v/>
      </c>
      <c r="AN171" s="2" t="str">
        <f t="shared" si="116"/>
        <v/>
      </c>
      <c r="AO171" s="26"/>
      <c r="AP171" s="2">
        <f t="shared" si="117"/>
        <v>27480</v>
      </c>
      <c r="AQ171" s="2" t="str">
        <f t="shared" si="118"/>
        <v/>
      </c>
      <c r="AR171" s="2">
        <f t="shared" si="119"/>
        <v>27480</v>
      </c>
      <c r="AS171" s="2"/>
      <c r="AT171" s="2">
        <f t="shared" si="104"/>
        <v>763.33333333333337</v>
      </c>
      <c r="AU171" s="2">
        <f t="shared" si="105"/>
        <v>763.33333333333337</v>
      </c>
    </row>
    <row r="172" spans="1:47" x14ac:dyDescent="0.25">
      <c r="A172" t="s">
        <v>153</v>
      </c>
      <c r="B172" s="42" t="s">
        <v>246</v>
      </c>
      <c r="C172" s="3">
        <v>36</v>
      </c>
      <c r="D172" s="2">
        <v>962</v>
      </c>
      <c r="E172" s="14">
        <f>IF(D172="","",IF(D172&lt;'VORSCHLAG DGB'!$B$2,'VORSCHLAG DGB'!B$2-D172,0))</f>
        <v>0</v>
      </c>
      <c r="F172" s="14">
        <f t="shared" si="106"/>
        <v>962</v>
      </c>
      <c r="G172" s="17"/>
      <c r="H172" s="14">
        <v>1015</v>
      </c>
      <c r="I172" s="14">
        <f>IF(H172="","",IF(H172&lt;'VORSCHLAG DGB'!$B$3,'VORSCHLAG DGB'!$B$3-H172,0))</f>
        <v>0</v>
      </c>
      <c r="J172" s="14">
        <f t="shared" si="107"/>
        <v>1015</v>
      </c>
      <c r="K172" s="17"/>
      <c r="L172" s="14">
        <v>1089</v>
      </c>
      <c r="M172" s="14">
        <f>IF(L172="","",IF(L172&lt;'VORSCHLAG DGB'!$B$4,'VORSCHLAG DGB'!$B$4-L172,0))</f>
        <v>0</v>
      </c>
      <c r="N172" s="14">
        <f t="shared" si="108"/>
        <v>1089</v>
      </c>
      <c r="O172" s="17"/>
      <c r="P172" s="14"/>
      <c r="Q172" s="14" t="str">
        <f>IF(P172="","",IF(P172="","",IF(P172&lt;'VORSCHLAG DGB'!$B$5,'VORSCHLAG DGB'!$B$5-P172,0)))</f>
        <v/>
      </c>
      <c r="R172" s="14" t="str">
        <f t="shared" si="109"/>
        <v/>
      </c>
      <c r="S172" s="17"/>
      <c r="T172" s="2">
        <f t="shared" si="110"/>
        <v>36792</v>
      </c>
      <c r="U172" s="2" t="str">
        <f t="shared" si="111"/>
        <v/>
      </c>
      <c r="V172" s="2">
        <f t="shared" si="112"/>
        <v>36792</v>
      </c>
      <c r="W172" s="2">
        <f t="shared" si="102"/>
        <v>1022</v>
      </c>
      <c r="X172" s="2">
        <f t="shared" si="103"/>
        <v>1022</v>
      </c>
      <c r="Y172" s="23"/>
      <c r="Z172" s="2">
        <v>931</v>
      </c>
      <c r="AA172" s="2">
        <f>IF(Z172="","",IF(Z172&lt;'VORSCHLAG DGB'!$B$2,'VORSCHLAG DGB'!$B$2-Z172,0))</f>
        <v>0</v>
      </c>
      <c r="AB172" s="2">
        <f t="shared" si="113"/>
        <v>931</v>
      </c>
      <c r="AC172" s="26"/>
      <c r="AD172" s="2">
        <v>984</v>
      </c>
      <c r="AE172" s="2">
        <f>IF(AD172="","",IF(AD172&lt;'VORSCHLAG DGB'!$B$3,'VORSCHLAG DGB'!$B$3-AD172,0))</f>
        <v>0</v>
      </c>
      <c r="AF172" s="2">
        <f t="shared" si="114"/>
        <v>984</v>
      </c>
      <c r="AG172" s="26"/>
      <c r="AH172" s="2">
        <v>1042</v>
      </c>
      <c r="AI172" s="2">
        <f>IF(AH172="","",IF(AH172&lt;'VORSCHLAG DGB'!$B$4,'VORSCHLAG DGB'!$B$4-AH172,0))</f>
        <v>0</v>
      </c>
      <c r="AJ172" s="2">
        <f t="shared" si="115"/>
        <v>1042</v>
      </c>
      <c r="AK172" s="26"/>
      <c r="AL172" s="2"/>
      <c r="AM172" s="2" t="str">
        <f>IF(AL172="","",IF(AL172&lt;'VORSCHLAG DGB'!$B$5,'VORSCHLAG DGB'!$B$5-AL172,0))</f>
        <v/>
      </c>
      <c r="AN172" s="2" t="str">
        <f t="shared" si="116"/>
        <v/>
      </c>
      <c r="AO172" s="26"/>
      <c r="AP172" s="2">
        <f t="shared" si="117"/>
        <v>35484</v>
      </c>
      <c r="AQ172" s="2" t="str">
        <f t="shared" si="118"/>
        <v/>
      </c>
      <c r="AR172" s="2">
        <f t="shared" si="119"/>
        <v>35484</v>
      </c>
      <c r="AS172" s="2"/>
      <c r="AT172" s="2">
        <f t="shared" si="104"/>
        <v>985.66666666666663</v>
      </c>
      <c r="AU172" s="2">
        <f t="shared" si="105"/>
        <v>985.66666666666663</v>
      </c>
    </row>
    <row r="173" spans="1:47" x14ac:dyDescent="0.25">
      <c r="A173" t="s">
        <v>154</v>
      </c>
      <c r="B173" s="42" t="s">
        <v>246</v>
      </c>
      <c r="C173" s="3">
        <v>42</v>
      </c>
      <c r="D173" s="2">
        <v>971</v>
      </c>
      <c r="E173" s="14">
        <f>IF(D173="","",IF(D173&lt;'VORSCHLAG DGB'!$B$2,'VORSCHLAG DGB'!B$2-D173,0))</f>
        <v>0</v>
      </c>
      <c r="F173" s="14">
        <f t="shared" si="106"/>
        <v>971</v>
      </c>
      <c r="G173" s="17"/>
      <c r="H173" s="14">
        <v>1024</v>
      </c>
      <c r="I173" s="14">
        <f>IF(H173="","",IF(H173&lt;'VORSCHLAG DGB'!$B$3,'VORSCHLAG DGB'!$B$3-H173,0))</f>
        <v>0</v>
      </c>
      <c r="J173" s="14">
        <f t="shared" si="107"/>
        <v>1024</v>
      </c>
      <c r="K173" s="17"/>
      <c r="L173" s="14">
        <v>1097</v>
      </c>
      <c r="M173" s="14">
        <f>IF(L173="","",IF(L173&lt;'VORSCHLAG DGB'!$B$4,'VORSCHLAG DGB'!$B$4-L173,0))</f>
        <v>0</v>
      </c>
      <c r="N173" s="14">
        <f t="shared" si="108"/>
        <v>1097</v>
      </c>
      <c r="O173" s="17"/>
      <c r="P173" s="14">
        <v>1156</v>
      </c>
      <c r="Q173" s="14">
        <f>IF(P173="","",IF(P173="","",IF(P173&lt;'VORSCHLAG DGB'!$B$5,'VORSCHLAG DGB'!$B$5-P173,0)))</f>
        <v>0</v>
      </c>
      <c r="R173" s="14">
        <f t="shared" si="109"/>
        <v>1156</v>
      </c>
      <c r="S173" s="17"/>
      <c r="T173" s="2">
        <f t="shared" si="110"/>
        <v>44040.000000000007</v>
      </c>
      <c r="U173" s="2" t="str">
        <f t="shared" si="111"/>
        <v/>
      </c>
      <c r="V173" s="2">
        <f t="shared" si="112"/>
        <v>44040.000000000007</v>
      </c>
      <c r="W173" s="2">
        <f>(12*D173+12*H173+12*L173+(C173-36)*P173)/C173</f>
        <v>1048.5714285714287</v>
      </c>
      <c r="X173" s="2">
        <f>IF(D173="","",(F173*12+J173*12+N173*12+(C173-36)*R173)/C173)</f>
        <v>1048.5714285714287</v>
      </c>
      <c r="Y173" s="23"/>
      <c r="Z173" s="2">
        <v>954</v>
      </c>
      <c r="AA173" s="2">
        <f>IF(Z173="","",IF(Z173&lt;'VORSCHLAG DGB'!$B$2,'VORSCHLAG DGB'!$B$2-Z173,0))</f>
        <v>0</v>
      </c>
      <c r="AB173" s="2">
        <f t="shared" si="113"/>
        <v>954</v>
      </c>
      <c r="AC173" s="26"/>
      <c r="AD173" s="2">
        <v>1007</v>
      </c>
      <c r="AE173" s="2">
        <f>IF(AD173="","",IF(AD173&lt;'VORSCHLAG DGB'!$B$3,'VORSCHLAG DGB'!$B$3-AD173,0))</f>
        <v>0</v>
      </c>
      <c r="AF173" s="2">
        <f t="shared" si="114"/>
        <v>1007</v>
      </c>
      <c r="AG173" s="26"/>
      <c r="AH173" s="2">
        <v>1065</v>
      </c>
      <c r="AI173" s="2">
        <f>IF(AH173="","",IF(AH173&lt;'VORSCHLAG DGB'!$B$4,'VORSCHLAG DGB'!$B$4-AH173,0))</f>
        <v>0</v>
      </c>
      <c r="AJ173" s="2">
        <f t="shared" si="115"/>
        <v>1065</v>
      </c>
      <c r="AK173" s="26"/>
      <c r="AL173" s="2">
        <v>1116</v>
      </c>
      <c r="AM173" s="2">
        <f>IF(AL173="","",IF(AL173&lt;'VORSCHLAG DGB'!$B$5,'VORSCHLAG DGB'!$B$5-AL173,0))</f>
        <v>0</v>
      </c>
      <c r="AN173" s="2">
        <f t="shared" si="116"/>
        <v>1116</v>
      </c>
      <c r="AO173" s="26"/>
      <c r="AP173" s="2">
        <f t="shared" si="117"/>
        <v>43008</v>
      </c>
      <c r="AQ173" s="2" t="str">
        <f t="shared" si="118"/>
        <v/>
      </c>
      <c r="AR173" s="2">
        <f t="shared" si="119"/>
        <v>43008</v>
      </c>
      <c r="AS173" s="2"/>
      <c r="AT173" s="2">
        <f>IF(Z173="","",(Z173*12+AD173*12+AH173*12+(C173-36)*AL173)/C173)</f>
        <v>1024</v>
      </c>
      <c r="AU173" s="2">
        <f>IF(Z173="","",(12*AB173+12*AF173+12*AJ173+(C173-36)*AN173)/C173)</f>
        <v>1024</v>
      </c>
    </row>
    <row r="174" spans="1:47" x14ac:dyDescent="0.25">
      <c r="A174" t="s">
        <v>155</v>
      </c>
      <c r="B174" s="42" t="s">
        <v>246</v>
      </c>
      <c r="C174" s="3">
        <v>36</v>
      </c>
      <c r="D174" s="2">
        <v>796</v>
      </c>
      <c r="E174" s="14">
        <f>IF(D174="","",IF(D174&lt;'VORSCHLAG DGB'!$B$2,'VORSCHLAG DGB'!B$2-D174,0))</f>
        <v>0</v>
      </c>
      <c r="F174" s="14">
        <f t="shared" si="106"/>
        <v>796</v>
      </c>
      <c r="G174" s="17"/>
      <c r="H174" s="14">
        <v>929</v>
      </c>
      <c r="I174" s="14">
        <f>IF(H174="","",IF(H174&lt;'VORSCHLAG DGB'!$B$3,'VORSCHLAG DGB'!$B$3-H174,0))</f>
        <v>0</v>
      </c>
      <c r="J174" s="14">
        <f t="shared" si="107"/>
        <v>929</v>
      </c>
      <c r="K174" s="17"/>
      <c r="L174" s="14">
        <v>1068</v>
      </c>
      <c r="M174" s="14">
        <f>IF(L174="","",IF(L174&lt;'VORSCHLAG DGB'!$B$4,'VORSCHLAG DGB'!$B$4-L174,0))</f>
        <v>0</v>
      </c>
      <c r="N174" s="14">
        <f t="shared" si="108"/>
        <v>1068</v>
      </c>
      <c r="O174" s="17"/>
      <c r="P174" s="14"/>
      <c r="Q174" s="14" t="str">
        <f>IF(P174="","",IF(P174="","",IF(P174&lt;'VORSCHLAG DGB'!$B$5,'VORSCHLAG DGB'!$B$5-P174,0)))</f>
        <v/>
      </c>
      <c r="R174" s="14" t="str">
        <f t="shared" si="109"/>
        <v/>
      </c>
      <c r="S174" s="17"/>
      <c r="T174" s="2">
        <f t="shared" si="110"/>
        <v>33516</v>
      </c>
      <c r="U174" s="2" t="str">
        <f t="shared" si="111"/>
        <v/>
      </c>
      <c r="V174" s="2">
        <f t="shared" si="112"/>
        <v>33516</v>
      </c>
      <c r="W174" s="2">
        <f>(D174*12+H174*12+L174*12)/36</f>
        <v>931</v>
      </c>
      <c r="X174" s="2">
        <f>(F174*12+J174*12+N174*12)/$C174</f>
        <v>931</v>
      </c>
      <c r="Y174" s="23"/>
      <c r="Z174" s="2">
        <v>673</v>
      </c>
      <c r="AA174" s="2">
        <f>IF(Z174="","",IF(Z174&lt;'VORSCHLAG DGB'!$B$2,'VORSCHLAG DGB'!$B$2-Z174,0))</f>
        <v>0</v>
      </c>
      <c r="AB174" s="2">
        <f t="shared" si="113"/>
        <v>673</v>
      </c>
      <c r="AC174" s="26"/>
      <c r="AD174" s="2">
        <v>727</v>
      </c>
      <c r="AE174" s="2">
        <f>IF(AD174="","",IF(AD174&lt;'VORSCHLAG DGB'!$B$3,'VORSCHLAG DGB'!$B$3-AD174,0))</f>
        <v>0</v>
      </c>
      <c r="AF174" s="2">
        <f t="shared" si="114"/>
        <v>727</v>
      </c>
      <c r="AG174" s="26"/>
      <c r="AH174" s="2">
        <v>837</v>
      </c>
      <c r="AI174" s="2">
        <f>IF(AH174="","",IF(AH174&lt;'VORSCHLAG DGB'!$B$4,'VORSCHLAG DGB'!$B$4-AH174,0))</f>
        <v>0</v>
      </c>
      <c r="AJ174" s="2">
        <f t="shared" si="115"/>
        <v>837</v>
      </c>
      <c r="AK174" s="26"/>
      <c r="AL174" s="2"/>
      <c r="AM174" s="2" t="str">
        <f>IF(AL174="","",IF(AL174&lt;'VORSCHLAG DGB'!$B$5,'VORSCHLAG DGB'!$B$5-AL174,0))</f>
        <v/>
      </c>
      <c r="AN174" s="2" t="str">
        <f t="shared" si="116"/>
        <v/>
      </c>
      <c r="AO174" s="26"/>
      <c r="AP174" s="2">
        <f t="shared" si="117"/>
        <v>26844</v>
      </c>
      <c r="AQ174" s="2" t="str">
        <f t="shared" si="118"/>
        <v/>
      </c>
      <c r="AR174" s="2">
        <f t="shared" si="119"/>
        <v>26844</v>
      </c>
      <c r="AS174" s="2"/>
      <c r="AT174" s="2">
        <f>IF(Z174="","",(Z174*12+AD174*12+AH174*12)/C174)</f>
        <v>745.66666666666663</v>
      </c>
      <c r="AU174" s="2">
        <f>IF(Z174="","",(AB174*12+AF174*12+AJ174*12)/$C174)</f>
        <v>745.66666666666663</v>
      </c>
    </row>
    <row r="175" spans="1:47" x14ac:dyDescent="0.25">
      <c r="A175" t="s">
        <v>156</v>
      </c>
      <c r="B175" s="42" t="s">
        <v>246</v>
      </c>
      <c r="C175" s="3">
        <v>24</v>
      </c>
      <c r="D175" s="2">
        <v>770</v>
      </c>
      <c r="E175" s="14">
        <f>IF(D175="","",IF(D175&lt;'VORSCHLAG DGB'!$B$2,'VORSCHLAG DGB'!B$2-D175,0))</f>
        <v>0</v>
      </c>
      <c r="F175" s="14">
        <f t="shared" si="106"/>
        <v>770</v>
      </c>
      <c r="G175" s="17"/>
      <c r="H175" s="14">
        <v>857</v>
      </c>
      <c r="I175" s="14">
        <f>IF(H175="","",IF(H175&lt;'VORSCHLAG DGB'!$B$3,'VORSCHLAG DGB'!$B$3-H175,0))</f>
        <v>0</v>
      </c>
      <c r="J175" s="14">
        <f t="shared" si="107"/>
        <v>857</v>
      </c>
      <c r="K175" s="17"/>
      <c r="L175" s="14"/>
      <c r="M175" s="14" t="str">
        <f>IF(L175="","",IF(L175&lt;'VORSCHLAG DGB'!$B$4,'VORSCHLAG DGB'!$B$4-L175,0))</f>
        <v/>
      </c>
      <c r="N175" s="14" t="str">
        <f t="shared" si="108"/>
        <v/>
      </c>
      <c r="O175" s="17"/>
      <c r="P175" s="14"/>
      <c r="Q175" s="14" t="str">
        <f>IF(P175="","",IF(P175="","",IF(P175&lt;'VORSCHLAG DGB'!$B$5,'VORSCHLAG DGB'!$B$5-P175,0)))</f>
        <v/>
      </c>
      <c r="R175" s="14" t="str">
        <f t="shared" si="109"/>
        <v/>
      </c>
      <c r="S175" s="17"/>
      <c r="T175" s="2">
        <f t="shared" si="110"/>
        <v>19524</v>
      </c>
      <c r="U175" s="2" t="str">
        <f t="shared" si="111"/>
        <v/>
      </c>
      <c r="V175" s="2">
        <f t="shared" si="112"/>
        <v>19524</v>
      </c>
      <c r="W175" s="2">
        <f>(D175*12+H175*12)/C175</f>
        <v>813.5</v>
      </c>
      <c r="X175" s="2">
        <f>IF(F175="","",(F175*12+J175*12)/$C175)</f>
        <v>813.5</v>
      </c>
      <c r="Y175" s="23"/>
      <c r="Z175" s="2">
        <v>695</v>
      </c>
      <c r="AA175" s="2">
        <f>IF(Z175="","",IF(Z175&lt;'VORSCHLAG DGB'!$B$2,'VORSCHLAG DGB'!$B$2-Z175,0))</f>
        <v>0</v>
      </c>
      <c r="AB175" s="2">
        <f t="shared" si="113"/>
        <v>695</v>
      </c>
      <c r="AC175" s="26"/>
      <c r="AD175" s="2">
        <v>774</v>
      </c>
      <c r="AE175" s="2">
        <f>IF(AD175="","",IF(AD175&lt;'VORSCHLAG DGB'!$B$3,'VORSCHLAG DGB'!$B$3-AD175,0))</f>
        <v>0</v>
      </c>
      <c r="AF175" s="2">
        <f t="shared" si="114"/>
        <v>774</v>
      </c>
      <c r="AG175" s="26"/>
      <c r="AH175" s="2"/>
      <c r="AI175" s="2" t="str">
        <f>IF(AH175="","",IF(AH175&lt;'VORSCHLAG DGB'!$B$4,'VORSCHLAG DGB'!$B$4-AH175,0))</f>
        <v/>
      </c>
      <c r="AJ175" s="2" t="str">
        <f t="shared" si="115"/>
        <v/>
      </c>
      <c r="AK175" s="26"/>
      <c r="AL175" s="2"/>
      <c r="AM175" s="2" t="str">
        <f>IF(AL175="","",IF(AL175&lt;'VORSCHLAG DGB'!$B$5,'VORSCHLAG DGB'!$B$5-AL175,0))</f>
        <v/>
      </c>
      <c r="AN175" s="2" t="str">
        <f t="shared" si="116"/>
        <v/>
      </c>
      <c r="AO175" s="26"/>
      <c r="AP175" s="2">
        <f t="shared" si="117"/>
        <v>17628</v>
      </c>
      <c r="AQ175" s="2" t="str">
        <f t="shared" si="118"/>
        <v/>
      </c>
      <c r="AR175" s="2">
        <f t="shared" si="119"/>
        <v>17628</v>
      </c>
      <c r="AS175" s="2"/>
      <c r="AT175" s="2">
        <f>IF(Z175="","",(Z175*12+AD175*12)/C175)</f>
        <v>734.5</v>
      </c>
      <c r="AU175" s="2">
        <f>IF(Z175="","",(Z175*12+AF175*12)/$C175)</f>
        <v>734.5</v>
      </c>
    </row>
    <row r="176" spans="1:47" x14ac:dyDescent="0.25">
      <c r="A176" t="s">
        <v>157</v>
      </c>
      <c r="B176" s="42" t="s">
        <v>248</v>
      </c>
      <c r="C176" s="3">
        <v>36</v>
      </c>
      <c r="D176" s="2">
        <v>910</v>
      </c>
      <c r="E176" s="14">
        <f>IF(D176="","",IF(D176&lt;'VORSCHLAG DGB'!$B$2,'VORSCHLAG DGB'!B$2-D176,0))</f>
        <v>0</v>
      </c>
      <c r="F176" s="14">
        <f t="shared" si="106"/>
        <v>910</v>
      </c>
      <c r="G176" s="17"/>
      <c r="H176" s="14">
        <v>962</v>
      </c>
      <c r="I176" s="14">
        <f>IF(H176="","",IF(H176&lt;'VORSCHLAG DGB'!$B$3,'VORSCHLAG DGB'!$B$3-H176,0))</f>
        <v>0</v>
      </c>
      <c r="J176" s="14">
        <f t="shared" si="107"/>
        <v>962</v>
      </c>
      <c r="K176" s="17"/>
      <c r="L176" s="14">
        <v>1010</v>
      </c>
      <c r="M176" s="14">
        <f>IF(L176="","",IF(L176&lt;'VORSCHLAG DGB'!$B$4,'VORSCHLAG DGB'!$B$4-L176,0))</f>
        <v>0</v>
      </c>
      <c r="N176" s="14">
        <f t="shared" si="108"/>
        <v>1010</v>
      </c>
      <c r="O176" s="17"/>
      <c r="P176" s="14"/>
      <c r="Q176" s="14" t="str">
        <f>IF(P176="","",IF(P176="","",IF(P176&lt;'VORSCHLAG DGB'!$B$5,'VORSCHLAG DGB'!$B$5-P176,0)))</f>
        <v/>
      </c>
      <c r="R176" s="14" t="str">
        <f t="shared" si="109"/>
        <v/>
      </c>
      <c r="S176" s="17"/>
      <c r="T176" s="2">
        <f t="shared" si="110"/>
        <v>34584</v>
      </c>
      <c r="U176" s="2" t="str">
        <f t="shared" si="111"/>
        <v/>
      </c>
      <c r="V176" s="2">
        <f t="shared" si="112"/>
        <v>34584</v>
      </c>
      <c r="W176" s="2">
        <f>(D176*12+H176*12+L176*12)/36</f>
        <v>960.66666666666663</v>
      </c>
      <c r="X176" s="2">
        <f>(F176*12+J176*12+N176*12)/$C176</f>
        <v>960.66666666666663</v>
      </c>
      <c r="Y176" s="23"/>
      <c r="Z176" s="2">
        <v>910</v>
      </c>
      <c r="AA176" s="2">
        <f>IF(Z176="","",IF(Z176&lt;'VORSCHLAG DGB'!$B$2,'VORSCHLAG DGB'!$B$2-Z176,0))</f>
        <v>0</v>
      </c>
      <c r="AB176" s="2">
        <f t="shared" si="113"/>
        <v>910</v>
      </c>
      <c r="AC176" s="26"/>
      <c r="AD176" s="2">
        <v>962</v>
      </c>
      <c r="AE176" s="2">
        <f>IF(AD176="","",IF(AD176&lt;'VORSCHLAG DGB'!$B$3,'VORSCHLAG DGB'!$B$3-AD176,0))</f>
        <v>0</v>
      </c>
      <c r="AF176" s="2">
        <f t="shared" si="114"/>
        <v>962</v>
      </c>
      <c r="AG176" s="26"/>
      <c r="AH176" s="2">
        <v>1010</v>
      </c>
      <c r="AI176" s="2">
        <f>IF(AH176="","",IF(AH176&lt;'VORSCHLAG DGB'!$B$4,'VORSCHLAG DGB'!$B$4-AH176,0))</f>
        <v>0</v>
      </c>
      <c r="AJ176" s="2">
        <f t="shared" si="115"/>
        <v>1010</v>
      </c>
      <c r="AK176" s="26"/>
      <c r="AL176" s="2"/>
      <c r="AM176" s="2" t="str">
        <f>IF(AL176="","",IF(AL176&lt;'VORSCHLAG DGB'!$B$5,'VORSCHLAG DGB'!$B$5-AL176,0))</f>
        <v/>
      </c>
      <c r="AN176" s="2" t="str">
        <f t="shared" si="116"/>
        <v/>
      </c>
      <c r="AO176" s="26"/>
      <c r="AP176" s="2">
        <f t="shared" si="117"/>
        <v>34584</v>
      </c>
      <c r="AQ176" s="2" t="str">
        <f t="shared" si="118"/>
        <v/>
      </c>
      <c r="AR176" s="2">
        <f t="shared" si="119"/>
        <v>34584</v>
      </c>
      <c r="AS176" s="2"/>
      <c r="AT176" s="2">
        <f>IF(Z176="","",(Z176*12+AD176*12+AH176*12)/C176)</f>
        <v>960.66666666666663</v>
      </c>
      <c r="AU176" s="2">
        <f>IF(Z176="","",(AB176*12+AF176*12+AJ176*12)/$C176)</f>
        <v>960.66666666666663</v>
      </c>
    </row>
    <row r="177" spans="1:47" x14ac:dyDescent="0.25">
      <c r="A177" t="s">
        <v>158</v>
      </c>
      <c r="B177" s="42" t="s">
        <v>248</v>
      </c>
      <c r="C177" s="3">
        <v>36</v>
      </c>
      <c r="D177" s="2">
        <v>910</v>
      </c>
      <c r="E177" s="14">
        <f>IF(D177="","",IF(D177&lt;'VORSCHLAG DGB'!$B$2,'VORSCHLAG DGB'!B$2-D177,0))</f>
        <v>0</v>
      </c>
      <c r="F177" s="14">
        <f t="shared" si="106"/>
        <v>910</v>
      </c>
      <c r="G177" s="17"/>
      <c r="H177" s="14">
        <v>962</v>
      </c>
      <c r="I177" s="14">
        <f>IF(H177="","",IF(H177&lt;'VORSCHLAG DGB'!$B$3,'VORSCHLAG DGB'!$B$3-H177,0))</f>
        <v>0</v>
      </c>
      <c r="J177" s="14">
        <f t="shared" si="107"/>
        <v>962</v>
      </c>
      <c r="K177" s="17"/>
      <c r="L177" s="14">
        <v>1010</v>
      </c>
      <c r="M177" s="14">
        <f>IF(L177="","",IF(L177&lt;'VORSCHLAG DGB'!$B$4,'VORSCHLAG DGB'!$B$4-L177,0))</f>
        <v>0</v>
      </c>
      <c r="N177" s="14">
        <f t="shared" si="108"/>
        <v>1010</v>
      </c>
      <c r="O177" s="17"/>
      <c r="P177" s="14"/>
      <c r="Q177" s="14" t="str">
        <f>IF(P177="","",IF(P177="","",IF(P177&lt;'VORSCHLAG DGB'!$B$5,'VORSCHLAG DGB'!$B$5-P177,0)))</f>
        <v/>
      </c>
      <c r="R177" s="14" t="str">
        <f t="shared" si="109"/>
        <v/>
      </c>
      <c r="S177" s="17"/>
      <c r="T177" s="2">
        <f t="shared" si="110"/>
        <v>34584</v>
      </c>
      <c r="U177" s="2" t="str">
        <f t="shared" si="111"/>
        <v/>
      </c>
      <c r="V177" s="2">
        <f t="shared" si="112"/>
        <v>34584</v>
      </c>
      <c r="W177" s="2">
        <f>(D177*12+H177*12+L177*12)/36</f>
        <v>960.66666666666663</v>
      </c>
      <c r="X177" s="2">
        <f>(F177*12+J177*12+N177*12)/$C177</f>
        <v>960.66666666666663</v>
      </c>
      <c r="Y177" s="23"/>
      <c r="Z177" s="2">
        <v>910</v>
      </c>
      <c r="AA177" s="2">
        <f>IF(Z177="","",IF(Z177&lt;'VORSCHLAG DGB'!$B$2,'VORSCHLAG DGB'!$B$2-Z177,0))</f>
        <v>0</v>
      </c>
      <c r="AB177" s="2">
        <f t="shared" si="113"/>
        <v>910</v>
      </c>
      <c r="AC177" s="26"/>
      <c r="AD177" s="2">
        <v>962</v>
      </c>
      <c r="AE177" s="2">
        <f>IF(AD177="","",IF(AD177&lt;'VORSCHLAG DGB'!$B$3,'VORSCHLAG DGB'!$B$3-AD177,0))</f>
        <v>0</v>
      </c>
      <c r="AF177" s="2">
        <f t="shared" si="114"/>
        <v>962</v>
      </c>
      <c r="AG177" s="26"/>
      <c r="AH177" s="2">
        <v>1010</v>
      </c>
      <c r="AI177" s="2">
        <f>IF(AH177="","",IF(AH177&lt;'VORSCHLAG DGB'!$B$4,'VORSCHLAG DGB'!$B$4-AH177,0))</f>
        <v>0</v>
      </c>
      <c r="AJ177" s="2">
        <f t="shared" si="115"/>
        <v>1010</v>
      </c>
      <c r="AK177" s="26"/>
      <c r="AL177" s="2"/>
      <c r="AM177" s="2" t="str">
        <f>IF(AL177="","",IF(AL177&lt;'VORSCHLAG DGB'!$B$5,'VORSCHLAG DGB'!$B$5-AL177,0))</f>
        <v/>
      </c>
      <c r="AN177" s="2" t="str">
        <f t="shared" si="116"/>
        <v/>
      </c>
      <c r="AO177" s="26"/>
      <c r="AP177" s="2">
        <f t="shared" si="117"/>
        <v>34584</v>
      </c>
      <c r="AQ177" s="2" t="str">
        <f t="shared" si="118"/>
        <v/>
      </c>
      <c r="AR177" s="2">
        <f t="shared" si="119"/>
        <v>34584</v>
      </c>
      <c r="AS177" s="2"/>
      <c r="AT177" s="2">
        <f>IF(Z177="","",(Z177*12+AD177*12+AH177*12)/C177)</f>
        <v>960.66666666666663</v>
      </c>
      <c r="AU177" s="2">
        <f>IF(Z177="","",(AB177*12+AF177*12+AJ177*12)/$C177)</f>
        <v>960.66666666666663</v>
      </c>
    </row>
    <row r="178" spans="1:47" x14ac:dyDescent="0.25">
      <c r="A178" t="s">
        <v>159</v>
      </c>
      <c r="B178" s="42" t="s">
        <v>247</v>
      </c>
      <c r="C178" s="3">
        <v>36</v>
      </c>
      <c r="D178" s="2">
        <v>785</v>
      </c>
      <c r="E178" s="14">
        <f>IF(D178="","",IF(D178&lt;'VORSCHLAG DGB'!$B$2,'VORSCHLAG DGB'!B$2-D178,0))</f>
        <v>0</v>
      </c>
      <c r="F178" s="14">
        <f t="shared" si="106"/>
        <v>785</v>
      </c>
      <c r="G178" s="17"/>
      <c r="H178" s="14">
        <v>1135</v>
      </c>
      <c r="I178" s="14">
        <f>IF(H178="","",IF(H178&lt;'VORSCHLAG DGB'!$B$3,'VORSCHLAG DGB'!$B$3-H178,0))</f>
        <v>0</v>
      </c>
      <c r="J178" s="14">
        <f t="shared" si="107"/>
        <v>1135</v>
      </c>
      <c r="K178" s="17"/>
      <c r="L178" s="14">
        <v>1410</v>
      </c>
      <c r="M178" s="14">
        <f>IF(L178="","",IF(L178&lt;'VORSCHLAG DGB'!$B$4,'VORSCHLAG DGB'!$B$4-L178,0))</f>
        <v>0</v>
      </c>
      <c r="N178" s="14">
        <f t="shared" si="108"/>
        <v>1410</v>
      </c>
      <c r="O178" s="17"/>
      <c r="P178" s="14"/>
      <c r="Q178" s="14" t="str">
        <f>IF(P178="","",IF(P178="","",IF(P178&lt;'VORSCHLAG DGB'!$B$5,'VORSCHLAG DGB'!$B$5-P178,0)))</f>
        <v/>
      </c>
      <c r="R178" s="14" t="str">
        <f t="shared" si="109"/>
        <v/>
      </c>
      <c r="S178" s="17"/>
      <c r="T178" s="2">
        <f t="shared" si="110"/>
        <v>39960</v>
      </c>
      <c r="U178" s="2" t="str">
        <f t="shared" si="111"/>
        <v/>
      </c>
      <c r="V178" s="2">
        <f t="shared" si="112"/>
        <v>39960</v>
      </c>
      <c r="W178" s="2">
        <f>(D178*12+H178*12+L178*12)/36</f>
        <v>1110</v>
      </c>
      <c r="X178" s="2">
        <f>(F178*12+J178*12+N178*12)/$C178</f>
        <v>1110</v>
      </c>
      <c r="Y178" s="23"/>
      <c r="Z178" s="2"/>
      <c r="AA178" s="2" t="str">
        <f>IF(Z178="","",IF(Z178&lt;'VORSCHLAG DGB'!$B$2,'VORSCHLAG DGB'!$B$2-Z178,0))</f>
        <v/>
      </c>
      <c r="AB178" s="2" t="str">
        <f t="shared" si="113"/>
        <v/>
      </c>
      <c r="AC178" s="26"/>
      <c r="AD178" s="2"/>
      <c r="AE178" s="2" t="str">
        <f>IF(AD178="","",IF(AD178&lt;'VORSCHLAG DGB'!$B$3,'VORSCHLAG DGB'!$B$3-AD178,0))</f>
        <v/>
      </c>
      <c r="AF178" s="2" t="str">
        <f t="shared" si="114"/>
        <v/>
      </c>
      <c r="AG178" s="26"/>
      <c r="AH178" s="2"/>
      <c r="AI178" s="2" t="str">
        <f>IF(AH178="","",IF(AH178&lt;'VORSCHLAG DGB'!$B$4,'VORSCHLAG DGB'!$B$4-AH178,0))</f>
        <v/>
      </c>
      <c r="AJ178" s="2" t="str">
        <f t="shared" si="115"/>
        <v/>
      </c>
      <c r="AK178" s="26"/>
      <c r="AL178" s="2"/>
      <c r="AM178" s="2" t="str">
        <f>IF(AL178="","",IF(AL178&lt;'VORSCHLAG DGB'!$B$5,'VORSCHLAG DGB'!$B$5-AL178,0))</f>
        <v/>
      </c>
      <c r="AN178" s="2" t="str">
        <f t="shared" si="116"/>
        <v/>
      </c>
      <c r="AO178" s="26"/>
      <c r="AP178" s="2" t="str">
        <f t="shared" si="117"/>
        <v/>
      </c>
      <c r="AQ178" s="2" t="str">
        <f t="shared" si="118"/>
        <v/>
      </c>
      <c r="AR178" s="2" t="str">
        <f t="shared" si="119"/>
        <v/>
      </c>
      <c r="AS178" s="2"/>
      <c r="AT178" s="2" t="str">
        <f>IF(Z178="","",(Z178*12+AD178*12+AH178*12)/C178)</f>
        <v/>
      </c>
      <c r="AU178" s="2" t="str">
        <f>IF(Z178="","",(AB178*12+AF178*12+AJ178*12)/$C178)</f>
        <v/>
      </c>
    </row>
    <row r="179" spans="1:47" x14ac:dyDescent="0.25">
      <c r="A179" t="s">
        <v>160</v>
      </c>
      <c r="B179" s="42" t="s">
        <v>248</v>
      </c>
      <c r="C179" s="3">
        <v>36</v>
      </c>
      <c r="D179" s="2">
        <v>910</v>
      </c>
      <c r="E179" s="14">
        <f>IF(D179="","",IF(D179&lt;'VORSCHLAG DGB'!$B$2,'VORSCHLAG DGB'!B$2-D179,0))</f>
        <v>0</v>
      </c>
      <c r="F179" s="14">
        <f t="shared" si="106"/>
        <v>910</v>
      </c>
      <c r="G179" s="17"/>
      <c r="H179" s="14">
        <v>962</v>
      </c>
      <c r="I179" s="14">
        <f>IF(H179="","",IF(H179&lt;'VORSCHLAG DGB'!$B$3,'VORSCHLAG DGB'!$B$3-H179,0))</f>
        <v>0</v>
      </c>
      <c r="J179" s="14">
        <f t="shared" si="107"/>
        <v>962</v>
      </c>
      <c r="K179" s="17"/>
      <c r="L179" s="14">
        <v>1010</v>
      </c>
      <c r="M179" s="14">
        <f>IF(L179="","",IF(L179&lt;'VORSCHLAG DGB'!$B$4,'VORSCHLAG DGB'!$B$4-L179,0))</f>
        <v>0</v>
      </c>
      <c r="N179" s="14">
        <f t="shared" si="108"/>
        <v>1010</v>
      </c>
      <c r="O179" s="17"/>
      <c r="P179" s="14"/>
      <c r="Q179" s="14" t="str">
        <f>IF(P179="","",IF(P179="","",IF(P179&lt;'VORSCHLAG DGB'!$B$5,'VORSCHLAG DGB'!$B$5-P179,0)))</f>
        <v/>
      </c>
      <c r="R179" s="14" t="str">
        <f t="shared" si="109"/>
        <v/>
      </c>
      <c r="S179" s="17"/>
      <c r="T179" s="2">
        <f t="shared" si="110"/>
        <v>34584</v>
      </c>
      <c r="U179" s="2" t="str">
        <f t="shared" si="111"/>
        <v/>
      </c>
      <c r="V179" s="2">
        <f t="shared" si="112"/>
        <v>34584</v>
      </c>
      <c r="W179" s="2">
        <f>(D179*12+H179*12+L179*12)/36</f>
        <v>960.66666666666663</v>
      </c>
      <c r="X179" s="2">
        <f>(F179*12+J179*12+N179*12)/$C179</f>
        <v>960.66666666666663</v>
      </c>
      <c r="Y179" s="23"/>
      <c r="Z179" s="2">
        <v>910</v>
      </c>
      <c r="AA179" s="2">
        <f>IF(Z179="","",IF(Z179&lt;'VORSCHLAG DGB'!$B$2,'VORSCHLAG DGB'!$B$2-Z179,0))</f>
        <v>0</v>
      </c>
      <c r="AB179" s="2">
        <f t="shared" si="113"/>
        <v>910</v>
      </c>
      <c r="AC179" s="26"/>
      <c r="AD179" s="2">
        <v>962</v>
      </c>
      <c r="AE179" s="2">
        <f>IF(AD179="","",IF(AD179&lt;'VORSCHLAG DGB'!$B$3,'VORSCHLAG DGB'!$B$3-AD179,0))</f>
        <v>0</v>
      </c>
      <c r="AF179" s="2">
        <f t="shared" si="114"/>
        <v>962</v>
      </c>
      <c r="AG179" s="26"/>
      <c r="AH179" s="2">
        <v>1010</v>
      </c>
      <c r="AI179" s="2">
        <f>IF(AH179="","",IF(AH179&lt;'VORSCHLAG DGB'!$B$4,'VORSCHLAG DGB'!$B$4-AH179,0))</f>
        <v>0</v>
      </c>
      <c r="AJ179" s="2">
        <f t="shared" si="115"/>
        <v>1010</v>
      </c>
      <c r="AK179" s="26"/>
      <c r="AL179" s="2"/>
      <c r="AM179" s="2" t="str">
        <f>IF(AL179="","",IF(AL179&lt;'VORSCHLAG DGB'!$B$5,'VORSCHLAG DGB'!$B$5-AL179,0))</f>
        <v/>
      </c>
      <c r="AN179" s="2" t="str">
        <f t="shared" si="116"/>
        <v/>
      </c>
      <c r="AO179" s="26"/>
      <c r="AP179" s="2">
        <f t="shared" si="117"/>
        <v>34584</v>
      </c>
      <c r="AQ179" s="2" t="str">
        <f t="shared" si="118"/>
        <v/>
      </c>
      <c r="AR179" s="2">
        <f t="shared" si="119"/>
        <v>34584</v>
      </c>
      <c r="AS179" s="2"/>
      <c r="AT179" s="2">
        <f>IF(Z179="","",(Z179*12+AD179*12+AH179*12)/C179)</f>
        <v>960.66666666666663</v>
      </c>
      <c r="AU179" s="2">
        <f>IF(Z179="","",(AB179*12+AF179*12+AJ179*12)/$C179)</f>
        <v>960.66666666666663</v>
      </c>
    </row>
    <row r="180" spans="1:47" x14ac:dyDescent="0.25">
      <c r="A180" t="s">
        <v>161</v>
      </c>
      <c r="B180" s="42" t="s">
        <v>246</v>
      </c>
      <c r="C180" s="3">
        <v>42</v>
      </c>
      <c r="D180" s="2">
        <v>957</v>
      </c>
      <c r="E180" s="14">
        <f>IF(D180="","",IF(D180&lt;'VORSCHLAG DGB'!$B$2,'VORSCHLAG DGB'!B$2-D180,0))</f>
        <v>0</v>
      </c>
      <c r="F180" s="14">
        <f t="shared" si="106"/>
        <v>957</v>
      </c>
      <c r="G180" s="17"/>
      <c r="H180" s="14">
        <v>1011</v>
      </c>
      <c r="I180" s="14">
        <f>IF(H180="","",IF(H180&lt;'VORSCHLAG DGB'!$B$3,'VORSCHLAG DGB'!$B$3-H180,0))</f>
        <v>0</v>
      </c>
      <c r="J180" s="14">
        <f t="shared" si="107"/>
        <v>1011</v>
      </c>
      <c r="K180" s="17"/>
      <c r="L180" s="14">
        <v>1087</v>
      </c>
      <c r="M180" s="14">
        <f>IF(L180="","",IF(L180&lt;'VORSCHLAG DGB'!$B$4,'VORSCHLAG DGB'!$B$4-L180,0))</f>
        <v>0</v>
      </c>
      <c r="N180" s="14">
        <f t="shared" si="108"/>
        <v>1087</v>
      </c>
      <c r="O180" s="17"/>
      <c r="P180" s="14">
        <v>1150</v>
      </c>
      <c r="Q180" s="14">
        <f>IF(P180="","",IF(P180="","",IF(P180&lt;'VORSCHLAG DGB'!$B$5,'VORSCHLAG DGB'!$B$5-P180,0)))</f>
        <v>0</v>
      </c>
      <c r="R180" s="14">
        <f t="shared" si="109"/>
        <v>1150</v>
      </c>
      <c r="S180" s="17"/>
      <c r="T180" s="2">
        <f t="shared" si="110"/>
        <v>43560</v>
      </c>
      <c r="U180" s="2" t="str">
        <f t="shared" si="111"/>
        <v/>
      </c>
      <c r="V180" s="2">
        <f t="shared" si="112"/>
        <v>43560</v>
      </c>
      <c r="W180" s="2">
        <f>(12*D180+12*H180+12*L180+(C180-36)*P180)/C180</f>
        <v>1037.1428571428571</v>
      </c>
      <c r="X180" s="2">
        <f>IF(D180="","",(F180*12+J180*12+N180*12+(C180-36)*R180)/C180)</f>
        <v>1037.1428571428571</v>
      </c>
      <c r="Y180" s="23"/>
      <c r="Z180" s="2">
        <v>901</v>
      </c>
      <c r="AA180" s="2">
        <f>IF(Z180="","",IF(Z180&lt;'VORSCHLAG DGB'!$B$2,'VORSCHLAG DGB'!$B$2-Z180,0))</f>
        <v>0</v>
      </c>
      <c r="AB180" s="2">
        <f t="shared" si="113"/>
        <v>901</v>
      </c>
      <c r="AC180" s="26"/>
      <c r="AD180" s="2">
        <v>956</v>
      </c>
      <c r="AE180" s="2">
        <f>IF(AD180="","",IF(AD180&lt;'VORSCHLAG DGB'!$B$3,'VORSCHLAG DGB'!$B$3-AD180,0))</f>
        <v>0</v>
      </c>
      <c r="AF180" s="2">
        <f t="shared" si="114"/>
        <v>956</v>
      </c>
      <c r="AG180" s="26"/>
      <c r="AH180" s="2">
        <v>1014</v>
      </c>
      <c r="AI180" s="2">
        <f>IF(AH180="","",IF(AH180&lt;'VORSCHLAG DGB'!$B$4,'VORSCHLAG DGB'!$B$4-AH180,0))</f>
        <v>0</v>
      </c>
      <c r="AJ180" s="2">
        <f t="shared" si="115"/>
        <v>1014</v>
      </c>
      <c r="AK180" s="26"/>
      <c r="AL180" s="2">
        <v>1070</v>
      </c>
      <c r="AM180" s="2">
        <f>IF(AL180="","",IF(AL180&lt;'VORSCHLAG DGB'!$B$5,'VORSCHLAG DGB'!$B$5-AL180,0))</f>
        <v>0</v>
      </c>
      <c r="AN180" s="2">
        <f t="shared" si="116"/>
        <v>1070</v>
      </c>
      <c r="AO180" s="26"/>
      <c r="AP180" s="2">
        <f t="shared" si="117"/>
        <v>40872</v>
      </c>
      <c r="AQ180" s="2" t="str">
        <f t="shared" si="118"/>
        <v/>
      </c>
      <c r="AR180" s="2">
        <f t="shared" si="119"/>
        <v>40872</v>
      </c>
      <c r="AS180" s="2"/>
      <c r="AT180" s="2">
        <f>IF(Z180="","",(Z180*12+AD180*12+AH180*12+(C180-36)*AL180)/C180)</f>
        <v>973.14285714285711</v>
      </c>
      <c r="AU180" s="2">
        <f>IF(Z180="","",(12*AB180+12*AF180+12*AJ180+(C180-36)*AN180)/C180)</f>
        <v>973.14285714285711</v>
      </c>
    </row>
    <row r="181" spans="1:47" x14ac:dyDescent="0.25">
      <c r="A181" t="s">
        <v>162</v>
      </c>
      <c r="B181" s="42" t="s">
        <v>246</v>
      </c>
      <c r="C181" s="3">
        <v>42</v>
      </c>
      <c r="D181" s="2">
        <v>968</v>
      </c>
      <c r="E181" s="14">
        <f>IF(D181="","",IF(D181&lt;'VORSCHLAG DGB'!$B$2,'VORSCHLAG DGB'!B$2-D181,0))</f>
        <v>0</v>
      </c>
      <c r="F181" s="14">
        <f t="shared" si="106"/>
        <v>968</v>
      </c>
      <c r="G181" s="17"/>
      <c r="H181" s="14">
        <v>1020</v>
      </c>
      <c r="I181" s="14">
        <f>IF(H181="","",IF(H181&lt;'VORSCHLAG DGB'!$B$3,'VORSCHLAG DGB'!$B$3-H181,0))</f>
        <v>0</v>
      </c>
      <c r="J181" s="14">
        <f t="shared" si="107"/>
        <v>1020</v>
      </c>
      <c r="K181" s="17"/>
      <c r="L181" s="14">
        <v>1096</v>
      </c>
      <c r="M181" s="14">
        <f>IF(L181="","",IF(L181&lt;'VORSCHLAG DGB'!$B$4,'VORSCHLAG DGB'!$B$4-L181,0))</f>
        <v>0</v>
      </c>
      <c r="N181" s="14">
        <f t="shared" si="108"/>
        <v>1096</v>
      </c>
      <c r="O181" s="17"/>
      <c r="P181" s="14">
        <v>1157</v>
      </c>
      <c r="Q181" s="14">
        <f>IF(P181="","",IF(P181="","",IF(P181&lt;'VORSCHLAG DGB'!$B$5,'VORSCHLAG DGB'!$B$5-P181,0)))</f>
        <v>0</v>
      </c>
      <c r="R181" s="14">
        <f t="shared" si="109"/>
        <v>1157</v>
      </c>
      <c r="S181" s="17"/>
      <c r="T181" s="2">
        <f t="shared" si="110"/>
        <v>43949.999999999993</v>
      </c>
      <c r="U181" s="2" t="str">
        <f t="shared" si="111"/>
        <v/>
      </c>
      <c r="V181" s="2">
        <f t="shared" si="112"/>
        <v>43949.999999999993</v>
      </c>
      <c r="W181" s="2">
        <f>(12*D181+12*H181+12*L181+(C181-36)*P181)/C181</f>
        <v>1046.4285714285713</v>
      </c>
      <c r="X181" s="2">
        <f>IF(D181="","",(F181*12+J181*12+N181*12+(C181-36)*R181)/C181)</f>
        <v>1046.4285714285713</v>
      </c>
      <c r="Y181" s="23"/>
      <c r="Z181" s="2">
        <v>939</v>
      </c>
      <c r="AA181" s="2">
        <f>IF(Z181="","",IF(Z181&lt;'VORSCHLAG DGB'!$B$2,'VORSCHLAG DGB'!$B$2-Z181,0))</f>
        <v>0</v>
      </c>
      <c r="AB181" s="2">
        <f t="shared" si="113"/>
        <v>939</v>
      </c>
      <c r="AC181" s="26"/>
      <c r="AD181" s="2">
        <v>992</v>
      </c>
      <c r="AE181" s="2">
        <f>IF(AD181="","",IF(AD181&lt;'VORSCHLAG DGB'!$B$3,'VORSCHLAG DGB'!$B$3-AD181,0))</f>
        <v>0</v>
      </c>
      <c r="AF181" s="2">
        <f t="shared" si="114"/>
        <v>992</v>
      </c>
      <c r="AG181" s="26"/>
      <c r="AH181" s="2">
        <v>1050</v>
      </c>
      <c r="AI181" s="2">
        <f>IF(AH181="","",IF(AH181&lt;'VORSCHLAG DGB'!$B$4,'VORSCHLAG DGB'!$B$4-AH181,0))</f>
        <v>0</v>
      </c>
      <c r="AJ181" s="2">
        <f t="shared" si="115"/>
        <v>1050</v>
      </c>
      <c r="AK181" s="26"/>
      <c r="AL181" s="2">
        <v>1101</v>
      </c>
      <c r="AM181" s="2">
        <f>IF(AL181="","",IF(AL181&lt;'VORSCHLAG DGB'!$B$5,'VORSCHLAG DGB'!$B$5-AL181,0))</f>
        <v>0</v>
      </c>
      <c r="AN181" s="2">
        <f t="shared" si="116"/>
        <v>1101</v>
      </c>
      <c r="AO181" s="26"/>
      <c r="AP181" s="2">
        <f t="shared" si="117"/>
        <v>42378</v>
      </c>
      <c r="AQ181" s="2" t="str">
        <f t="shared" si="118"/>
        <v/>
      </c>
      <c r="AR181" s="2">
        <f t="shared" si="119"/>
        <v>42378</v>
      </c>
      <c r="AS181" s="2"/>
      <c r="AT181" s="2">
        <f>IF(Z181="","",(Z181*12+AD181*12+AH181*12+(C181-36)*AL181)/C181)</f>
        <v>1009</v>
      </c>
      <c r="AU181" s="2">
        <f>IF(Z181="","",(12*AB181+12*AF181+12*AJ181+(C181-36)*AN181)/C181)</f>
        <v>1009</v>
      </c>
    </row>
    <row r="182" spans="1:47" x14ac:dyDescent="0.25">
      <c r="A182" t="s">
        <v>163</v>
      </c>
      <c r="B182" s="42" t="s">
        <v>249</v>
      </c>
      <c r="C182" s="3">
        <v>36</v>
      </c>
      <c r="D182" s="2">
        <v>541</v>
      </c>
      <c r="E182" s="14">
        <f>IF(D182="","",IF(D182&lt;'VORSCHLAG DGB'!$B$2,'VORSCHLAG DGB'!B$2-D182,0))</f>
        <v>94</v>
      </c>
      <c r="F182" s="14">
        <f t="shared" si="106"/>
        <v>635</v>
      </c>
      <c r="G182" s="17"/>
      <c r="H182" s="14">
        <v>598</v>
      </c>
      <c r="I182" s="14">
        <f>IF(H182="","",IF(H182&lt;'VORSCHLAG DGB'!$B$3,'VORSCHLAG DGB'!$B$3-H182,0))</f>
        <v>98</v>
      </c>
      <c r="J182" s="14">
        <f t="shared" si="107"/>
        <v>696</v>
      </c>
      <c r="K182" s="17"/>
      <c r="L182" s="14">
        <v>650</v>
      </c>
      <c r="M182" s="14">
        <f>IF(L182="","",IF(L182&lt;'VORSCHLAG DGB'!$B$4,'VORSCHLAG DGB'!$B$4-L182,0))</f>
        <v>118</v>
      </c>
      <c r="N182" s="14">
        <f t="shared" si="108"/>
        <v>768</v>
      </c>
      <c r="O182" s="17"/>
      <c r="P182" s="14"/>
      <c r="Q182" s="14" t="str">
        <f>IF(P182="","",IF(P182="","",IF(P182&lt;'VORSCHLAG DGB'!$B$5,'VORSCHLAG DGB'!$B$5-P182,0)))</f>
        <v/>
      </c>
      <c r="R182" s="14" t="str">
        <f t="shared" si="109"/>
        <v/>
      </c>
      <c r="S182" s="17"/>
      <c r="T182" s="2">
        <f t="shared" si="110"/>
        <v>21468</v>
      </c>
      <c r="U182" s="2">
        <f t="shared" si="111"/>
        <v>3720</v>
      </c>
      <c r="V182" s="2">
        <f t="shared" si="112"/>
        <v>25188</v>
      </c>
      <c r="W182" s="2">
        <f>(D182*12+H182*12+L182*12)/36</f>
        <v>596.33333333333337</v>
      </c>
      <c r="X182" s="2">
        <f>(F182*12+J182*12+N182*12)/$C182</f>
        <v>699.66666666666663</v>
      </c>
      <c r="Y182" s="23"/>
      <c r="Z182" s="2"/>
      <c r="AA182" s="2" t="str">
        <f>IF(Z182="","",IF(Z182&lt;'VORSCHLAG DGB'!$B$2,'VORSCHLAG DGB'!$B$2-Z182,0))</f>
        <v/>
      </c>
      <c r="AB182" s="2" t="str">
        <f t="shared" si="113"/>
        <v/>
      </c>
      <c r="AC182" s="26"/>
      <c r="AD182" s="2"/>
      <c r="AE182" s="2" t="str">
        <f>IF(AD182="","",IF(AD182&lt;'VORSCHLAG DGB'!$B$3,'VORSCHLAG DGB'!$B$3-AD182,0))</f>
        <v/>
      </c>
      <c r="AF182" s="2" t="str">
        <f t="shared" si="114"/>
        <v/>
      </c>
      <c r="AG182" s="26"/>
      <c r="AH182" s="2"/>
      <c r="AI182" s="2" t="str">
        <f>IF(AH182="","",IF(AH182&lt;'VORSCHLAG DGB'!$B$4,'VORSCHLAG DGB'!$B$4-AH182,0))</f>
        <v/>
      </c>
      <c r="AJ182" s="2" t="str">
        <f t="shared" si="115"/>
        <v/>
      </c>
      <c r="AK182" s="26"/>
      <c r="AL182" s="2"/>
      <c r="AM182" s="2" t="str">
        <f>IF(AL182="","",IF(AL182&lt;'VORSCHLAG DGB'!$B$5,'VORSCHLAG DGB'!$B$5-AL182,0))</f>
        <v/>
      </c>
      <c r="AN182" s="2" t="str">
        <f t="shared" si="116"/>
        <v/>
      </c>
      <c r="AO182" s="26"/>
      <c r="AP182" s="2" t="str">
        <f t="shared" si="117"/>
        <v/>
      </c>
      <c r="AQ182" s="2" t="str">
        <f t="shared" si="118"/>
        <v/>
      </c>
      <c r="AR182" s="2" t="str">
        <f t="shared" si="119"/>
        <v/>
      </c>
      <c r="AS182" s="2"/>
      <c r="AT182" s="2" t="str">
        <f>IF(Z182="","",(Z182*12+AD182*12+AH182*12)/C182)</f>
        <v/>
      </c>
      <c r="AU182" s="2" t="str">
        <f>IF(Z182="","",(AB182*12+AF182*12+AJ182*12)/$C182)</f>
        <v/>
      </c>
    </row>
    <row r="183" spans="1:47" x14ac:dyDescent="0.25">
      <c r="A183" t="s">
        <v>164</v>
      </c>
      <c r="B183" s="42" t="s">
        <v>251</v>
      </c>
      <c r="C183" s="3">
        <v>36</v>
      </c>
      <c r="D183" s="2">
        <v>800</v>
      </c>
      <c r="E183" s="14">
        <f>IF(D183="","",IF(D183&lt;'VORSCHLAG DGB'!$B$2,'VORSCHLAG DGB'!B$2-D183,0))</f>
        <v>0</v>
      </c>
      <c r="F183" s="14">
        <f t="shared" si="106"/>
        <v>800</v>
      </c>
      <c r="G183" s="17"/>
      <c r="H183" s="14">
        <v>840</v>
      </c>
      <c r="I183" s="14">
        <f>IF(H183="","",IF(H183&lt;'VORSCHLAG DGB'!$B$3,'VORSCHLAG DGB'!$B$3-H183,0))</f>
        <v>0</v>
      </c>
      <c r="J183" s="14">
        <f t="shared" si="107"/>
        <v>840</v>
      </c>
      <c r="K183" s="17"/>
      <c r="L183" s="14">
        <v>900</v>
      </c>
      <c r="M183" s="14">
        <f>IF(L183="","",IF(L183&lt;'VORSCHLAG DGB'!$B$4,'VORSCHLAG DGB'!$B$4-L183,0))</f>
        <v>0</v>
      </c>
      <c r="N183" s="14">
        <f t="shared" si="108"/>
        <v>900</v>
      </c>
      <c r="O183" s="17"/>
      <c r="P183" s="14"/>
      <c r="Q183" s="14" t="str">
        <f>IF(P183="","",IF(P183="","",IF(P183&lt;'VORSCHLAG DGB'!$B$5,'VORSCHLAG DGB'!$B$5-P183,0)))</f>
        <v/>
      </c>
      <c r="R183" s="14" t="str">
        <f t="shared" si="109"/>
        <v/>
      </c>
      <c r="S183" s="17"/>
      <c r="T183" s="2">
        <f t="shared" si="110"/>
        <v>30480</v>
      </c>
      <c r="U183" s="2" t="str">
        <f t="shared" si="111"/>
        <v/>
      </c>
      <c r="V183" s="2">
        <f t="shared" si="112"/>
        <v>30480</v>
      </c>
      <c r="W183" s="2">
        <f>(D183*12+H183*12+L183*12)/36</f>
        <v>846.66666666666663</v>
      </c>
      <c r="X183" s="2">
        <f>(F183*12+J183*12+N183*12)/$C183</f>
        <v>846.66666666666663</v>
      </c>
      <c r="Y183" s="23"/>
      <c r="Z183" s="2"/>
      <c r="AA183" s="2" t="str">
        <f>IF(Z183="","",IF(Z183&lt;'VORSCHLAG DGB'!$B$2,'VORSCHLAG DGB'!$B$2-Z183,0))</f>
        <v/>
      </c>
      <c r="AB183" s="2" t="str">
        <f t="shared" si="113"/>
        <v/>
      </c>
      <c r="AC183" s="26"/>
      <c r="AD183" s="2"/>
      <c r="AE183" s="2" t="str">
        <f>IF(AD183="","",IF(AD183&lt;'VORSCHLAG DGB'!$B$3,'VORSCHLAG DGB'!$B$3-AD183,0))</f>
        <v/>
      </c>
      <c r="AF183" s="2" t="str">
        <f t="shared" si="114"/>
        <v/>
      </c>
      <c r="AG183" s="26"/>
      <c r="AH183" s="2"/>
      <c r="AI183" s="2" t="str">
        <f>IF(AH183="","",IF(AH183&lt;'VORSCHLAG DGB'!$B$4,'VORSCHLAG DGB'!$B$4-AH183,0))</f>
        <v/>
      </c>
      <c r="AJ183" s="2" t="str">
        <f t="shared" si="115"/>
        <v/>
      </c>
      <c r="AK183" s="26"/>
      <c r="AL183" s="2"/>
      <c r="AM183" s="2" t="str">
        <f>IF(AL183="","",IF(AL183&lt;'VORSCHLAG DGB'!$B$5,'VORSCHLAG DGB'!$B$5-AL183,0))</f>
        <v/>
      </c>
      <c r="AN183" s="2" t="str">
        <f t="shared" si="116"/>
        <v/>
      </c>
      <c r="AO183" s="26"/>
      <c r="AP183" s="2" t="str">
        <f t="shared" si="117"/>
        <v/>
      </c>
      <c r="AQ183" s="2" t="str">
        <f t="shared" si="118"/>
        <v/>
      </c>
      <c r="AR183" s="2" t="str">
        <f t="shared" si="119"/>
        <v/>
      </c>
      <c r="AS183" s="2"/>
      <c r="AT183" s="2" t="str">
        <f>IF(Z183="","",(Z183*12+AD183*12+AH183*12)/C183)</f>
        <v/>
      </c>
      <c r="AU183" s="2" t="str">
        <f>IF(Z183="","",(AB183*12+AF183*12+AJ183*12)/$C183)</f>
        <v/>
      </c>
    </row>
    <row r="184" spans="1:47" x14ac:dyDescent="0.25">
      <c r="A184" t="s">
        <v>165</v>
      </c>
      <c r="B184" s="42" t="s">
        <v>246</v>
      </c>
      <c r="C184" s="3">
        <v>42</v>
      </c>
      <c r="D184" s="2">
        <v>975</v>
      </c>
      <c r="E184" s="14">
        <f>IF(D184="","",IF(D184&lt;'VORSCHLAG DGB'!$B$2,'VORSCHLAG DGB'!B$2-D184,0))</f>
        <v>0</v>
      </c>
      <c r="F184" s="14">
        <f t="shared" si="106"/>
        <v>975</v>
      </c>
      <c r="G184" s="17"/>
      <c r="H184" s="14">
        <v>1028</v>
      </c>
      <c r="I184" s="14">
        <f>IF(H184="","",IF(H184&lt;'VORSCHLAG DGB'!$B$3,'VORSCHLAG DGB'!$B$3-H184,0))</f>
        <v>0</v>
      </c>
      <c r="J184" s="14">
        <f t="shared" si="107"/>
        <v>1028</v>
      </c>
      <c r="K184" s="17"/>
      <c r="L184" s="14">
        <v>1104</v>
      </c>
      <c r="M184" s="14">
        <f>IF(L184="","",IF(L184&lt;'VORSCHLAG DGB'!$B$4,'VORSCHLAG DGB'!$B$4-L184,0))</f>
        <v>0</v>
      </c>
      <c r="N184" s="14">
        <f t="shared" si="108"/>
        <v>1104</v>
      </c>
      <c r="O184" s="17"/>
      <c r="P184" s="14">
        <v>1163</v>
      </c>
      <c r="Q184" s="14">
        <f>IF(P184="","",IF(P184="","",IF(P184&lt;'VORSCHLAG DGB'!$B$5,'VORSCHLAG DGB'!$B$5-P184,0)))</f>
        <v>0</v>
      </c>
      <c r="R184" s="14">
        <f t="shared" si="109"/>
        <v>1163</v>
      </c>
      <c r="S184" s="17"/>
      <c r="T184" s="2">
        <f t="shared" si="110"/>
        <v>44262</v>
      </c>
      <c r="U184" s="2" t="str">
        <f t="shared" si="111"/>
        <v/>
      </c>
      <c r="V184" s="2">
        <f t="shared" si="112"/>
        <v>44262</v>
      </c>
      <c r="W184" s="2">
        <f>(12*D184+12*H184+12*L184+(C184-36)*P184)/C184</f>
        <v>1053.8571428571429</v>
      </c>
      <c r="X184" s="2">
        <f>IF(D184="","",(F184*12+J184*12+N184*12+(C184-36)*R184)/C184)</f>
        <v>1053.8571428571429</v>
      </c>
      <c r="Y184" s="23"/>
      <c r="Z184" s="2">
        <v>958</v>
      </c>
      <c r="AA184" s="2">
        <f>IF(Z184="","",IF(Z184&lt;'VORSCHLAG DGB'!$B$2,'VORSCHLAG DGB'!$B$2-Z184,0))</f>
        <v>0</v>
      </c>
      <c r="AB184" s="2">
        <f t="shared" si="113"/>
        <v>958</v>
      </c>
      <c r="AC184" s="26"/>
      <c r="AD184" s="2">
        <v>1012</v>
      </c>
      <c r="AE184" s="2">
        <f>IF(AD184="","",IF(AD184&lt;'VORSCHLAG DGB'!$B$3,'VORSCHLAG DGB'!$B$3-AD184,0))</f>
        <v>0</v>
      </c>
      <c r="AF184" s="2">
        <f t="shared" si="114"/>
        <v>1012</v>
      </c>
      <c r="AG184" s="26"/>
      <c r="AH184" s="2">
        <v>1071</v>
      </c>
      <c r="AI184" s="2">
        <f>IF(AH184="","",IF(AH184&lt;'VORSCHLAG DGB'!$B$4,'VORSCHLAG DGB'!$B$4-AH184,0))</f>
        <v>0</v>
      </c>
      <c r="AJ184" s="2">
        <f t="shared" si="115"/>
        <v>1071</v>
      </c>
      <c r="AK184" s="26"/>
      <c r="AL184" s="2">
        <v>1122</v>
      </c>
      <c r="AM184" s="2">
        <f>IF(AL184="","",IF(AL184&lt;'VORSCHLAG DGB'!$B$5,'VORSCHLAG DGB'!$B$5-AL184,0))</f>
        <v>0</v>
      </c>
      <c r="AN184" s="2">
        <f t="shared" si="116"/>
        <v>1122</v>
      </c>
      <c r="AO184" s="26"/>
      <c r="AP184" s="2">
        <f t="shared" si="117"/>
        <v>43224</v>
      </c>
      <c r="AQ184" s="2" t="str">
        <f t="shared" si="118"/>
        <v/>
      </c>
      <c r="AR184" s="2">
        <f t="shared" si="119"/>
        <v>43224</v>
      </c>
      <c r="AS184" s="2"/>
      <c r="AT184" s="2">
        <f>IF(Z184="","",(Z184*12+AD184*12+AH184*12+(C184-36)*AL184)/C184)</f>
        <v>1029.1428571428571</v>
      </c>
      <c r="AU184" s="2">
        <f>IF(Z184="","",(12*AB184+12*AF184+12*AJ184+(C184-36)*AN184)/C184)</f>
        <v>1029.1428571428571</v>
      </c>
    </row>
    <row r="185" spans="1:47" x14ac:dyDescent="0.25">
      <c r="A185" t="s">
        <v>166</v>
      </c>
      <c r="B185" s="42" t="s">
        <v>246</v>
      </c>
      <c r="C185" s="3">
        <v>36</v>
      </c>
      <c r="D185" s="2">
        <v>785</v>
      </c>
      <c r="E185" s="14">
        <f>IF(D185="","",IF(D185&lt;'VORSCHLAG DGB'!$B$2,'VORSCHLAG DGB'!B$2-D185,0))</f>
        <v>0</v>
      </c>
      <c r="F185" s="14">
        <f t="shared" si="106"/>
        <v>785</v>
      </c>
      <c r="G185" s="17"/>
      <c r="H185" s="14">
        <v>1135</v>
      </c>
      <c r="I185" s="14">
        <f>IF(H185="","",IF(H185&lt;'VORSCHLAG DGB'!$B$3,'VORSCHLAG DGB'!$B$3-H185,0))</f>
        <v>0</v>
      </c>
      <c r="J185" s="14">
        <f t="shared" si="107"/>
        <v>1135</v>
      </c>
      <c r="K185" s="17"/>
      <c r="L185" s="14">
        <v>1410</v>
      </c>
      <c r="M185" s="14">
        <f>IF(L185="","",IF(L185&lt;'VORSCHLAG DGB'!$B$4,'VORSCHLAG DGB'!$B$4-L185,0))</f>
        <v>0</v>
      </c>
      <c r="N185" s="14">
        <f t="shared" si="108"/>
        <v>1410</v>
      </c>
      <c r="O185" s="17"/>
      <c r="P185" s="14"/>
      <c r="Q185" s="14" t="str">
        <f>IF(P185="","",IF(P185="","",IF(P185&lt;'VORSCHLAG DGB'!$B$5,'VORSCHLAG DGB'!$B$5-P185,0)))</f>
        <v/>
      </c>
      <c r="R185" s="14" t="str">
        <f t="shared" si="109"/>
        <v/>
      </c>
      <c r="S185" s="17"/>
      <c r="T185" s="2">
        <f t="shared" si="110"/>
        <v>39960</v>
      </c>
      <c r="U185" s="2" t="str">
        <f t="shared" si="111"/>
        <v/>
      </c>
      <c r="V185" s="2">
        <f t="shared" si="112"/>
        <v>39960</v>
      </c>
      <c r="W185" s="2">
        <f>(D185*12+H185*12+L185*12)/36</f>
        <v>1110</v>
      </c>
      <c r="X185" s="2">
        <f>(F185*12+J185*12+N185*12)/$C185</f>
        <v>1110</v>
      </c>
      <c r="Y185" s="23"/>
      <c r="Z185" s="2">
        <v>705</v>
      </c>
      <c r="AA185" s="2">
        <f>IF(Z185="","",IF(Z185&lt;'VORSCHLAG DGB'!$B$2,'VORSCHLAG DGB'!$B$2-Z185,0))</f>
        <v>0</v>
      </c>
      <c r="AB185" s="2">
        <f t="shared" si="113"/>
        <v>705</v>
      </c>
      <c r="AC185" s="26"/>
      <c r="AD185" s="2">
        <v>910</v>
      </c>
      <c r="AE185" s="2">
        <f>IF(AD185="","",IF(AD185&lt;'VORSCHLAG DGB'!$B$3,'VORSCHLAG DGB'!$B$3-AD185,0))</f>
        <v>0</v>
      </c>
      <c r="AF185" s="2">
        <f t="shared" si="114"/>
        <v>910</v>
      </c>
      <c r="AG185" s="26"/>
      <c r="AH185" s="2">
        <v>1130</v>
      </c>
      <c r="AI185" s="2">
        <f>IF(AH185="","",IF(AH185&lt;'VORSCHLAG DGB'!$B$4,'VORSCHLAG DGB'!$B$4-AH185,0))</f>
        <v>0</v>
      </c>
      <c r="AJ185" s="2">
        <f t="shared" si="115"/>
        <v>1130</v>
      </c>
      <c r="AK185" s="26"/>
      <c r="AL185" s="2"/>
      <c r="AM185" s="2" t="str">
        <f>IF(AL185="","",IF(AL185&lt;'VORSCHLAG DGB'!$B$5,'VORSCHLAG DGB'!$B$5-AL185,0))</f>
        <v/>
      </c>
      <c r="AN185" s="2" t="str">
        <f t="shared" si="116"/>
        <v/>
      </c>
      <c r="AO185" s="26"/>
      <c r="AP185" s="2">
        <f t="shared" si="117"/>
        <v>32940</v>
      </c>
      <c r="AQ185" s="2" t="str">
        <f t="shared" si="118"/>
        <v/>
      </c>
      <c r="AR185" s="2">
        <f t="shared" si="119"/>
        <v>32940</v>
      </c>
      <c r="AS185" s="2"/>
      <c r="AT185" s="2">
        <f>IF(Z185="","",(Z185*12+AD185*12+AH185*12)/C185)</f>
        <v>915</v>
      </c>
      <c r="AU185" s="2">
        <f>IF(Z185="","",(AB185*12+AF185*12+AJ185*12)/$C185)</f>
        <v>915</v>
      </c>
    </row>
    <row r="186" spans="1:47" x14ac:dyDescent="0.25">
      <c r="A186" t="s">
        <v>166</v>
      </c>
      <c r="B186" s="42" t="s">
        <v>247</v>
      </c>
      <c r="C186" s="3">
        <v>36</v>
      </c>
      <c r="D186" s="2">
        <v>785</v>
      </c>
      <c r="E186" s="14">
        <f>IF(D186="","",IF(D186&lt;'VORSCHLAG DGB'!$B$2,'VORSCHLAG DGB'!B$2-D186,0))</f>
        <v>0</v>
      </c>
      <c r="F186" s="14">
        <f t="shared" si="106"/>
        <v>785</v>
      </c>
      <c r="G186" s="17"/>
      <c r="H186" s="14">
        <v>1135</v>
      </c>
      <c r="I186" s="14">
        <f>IF(H186="","",IF(H186&lt;'VORSCHLAG DGB'!$B$3,'VORSCHLAG DGB'!$B$3-H186,0))</f>
        <v>0</v>
      </c>
      <c r="J186" s="14">
        <f t="shared" si="107"/>
        <v>1135</v>
      </c>
      <c r="K186" s="17"/>
      <c r="L186" s="14">
        <v>1410</v>
      </c>
      <c r="M186" s="14">
        <f>IF(L186="","",IF(L186&lt;'VORSCHLAG DGB'!$B$4,'VORSCHLAG DGB'!$B$4-L186,0))</f>
        <v>0</v>
      </c>
      <c r="N186" s="14">
        <f t="shared" si="108"/>
        <v>1410</v>
      </c>
      <c r="O186" s="17"/>
      <c r="P186" s="14"/>
      <c r="Q186" s="14" t="str">
        <f>IF(P186="","",IF(P186="","",IF(P186&lt;'VORSCHLAG DGB'!$B$5,'VORSCHLAG DGB'!$B$5-P186,0)))</f>
        <v/>
      </c>
      <c r="R186" s="14" t="str">
        <f t="shared" si="109"/>
        <v/>
      </c>
      <c r="S186" s="17"/>
      <c r="T186" s="2">
        <f t="shared" si="110"/>
        <v>39960</v>
      </c>
      <c r="U186" s="2" t="str">
        <f t="shared" si="111"/>
        <v/>
      </c>
      <c r="V186" s="2">
        <f t="shared" si="112"/>
        <v>39960</v>
      </c>
      <c r="W186" s="2">
        <f>(D186*12+H186*12+L186*12)/36</f>
        <v>1110</v>
      </c>
      <c r="X186" s="2">
        <f>(F186*12+J186*12+N186*12)/$C186</f>
        <v>1110</v>
      </c>
      <c r="Y186" s="23"/>
      <c r="Z186" s="2">
        <v>705</v>
      </c>
      <c r="AA186" s="2">
        <f>IF(Z186="","",IF(Z186&lt;'VORSCHLAG DGB'!$B$2,'VORSCHLAG DGB'!$B$2-Z186,0))</f>
        <v>0</v>
      </c>
      <c r="AB186" s="2">
        <f t="shared" si="113"/>
        <v>705</v>
      </c>
      <c r="AC186" s="26"/>
      <c r="AD186" s="2">
        <v>910</v>
      </c>
      <c r="AE186" s="2">
        <f>IF(AD186="","",IF(AD186&lt;'VORSCHLAG DGB'!$B$3,'VORSCHLAG DGB'!$B$3-AD186,0))</f>
        <v>0</v>
      </c>
      <c r="AF186" s="2">
        <f t="shared" si="114"/>
        <v>910</v>
      </c>
      <c r="AG186" s="26"/>
      <c r="AH186" s="2">
        <v>1130</v>
      </c>
      <c r="AI186" s="2">
        <f>IF(AH186="","",IF(AH186&lt;'VORSCHLAG DGB'!$B$4,'VORSCHLAG DGB'!$B$4-AH186,0))</f>
        <v>0</v>
      </c>
      <c r="AJ186" s="2">
        <f t="shared" si="115"/>
        <v>1130</v>
      </c>
      <c r="AK186" s="26"/>
      <c r="AL186" s="2"/>
      <c r="AM186" s="2" t="str">
        <f>IF(AL186="","",IF(AL186&lt;'VORSCHLAG DGB'!$B$5,'VORSCHLAG DGB'!$B$5-AL186,0))</f>
        <v/>
      </c>
      <c r="AN186" s="2" t="str">
        <f t="shared" si="116"/>
        <v/>
      </c>
      <c r="AO186" s="26"/>
      <c r="AP186" s="2">
        <f t="shared" si="117"/>
        <v>32940</v>
      </c>
      <c r="AQ186" s="2" t="str">
        <f t="shared" si="118"/>
        <v/>
      </c>
      <c r="AR186" s="2">
        <f t="shared" si="119"/>
        <v>32940</v>
      </c>
      <c r="AS186" s="2"/>
      <c r="AT186" s="2">
        <f>IF(Z186="","",(Z186*12+AD186*12+AH186*12)/C186)</f>
        <v>915</v>
      </c>
      <c r="AU186" s="2">
        <f>IF(Z186="","",(AB186*12+AF186*12+AJ186*12)/$C186)</f>
        <v>915</v>
      </c>
    </row>
    <row r="188" spans="1:47" x14ac:dyDescent="0.25">
      <c r="A188" t="s">
        <v>185</v>
      </c>
    </row>
    <row r="189" spans="1:47" x14ac:dyDescent="0.25">
      <c r="A189" s="6" t="s">
        <v>186</v>
      </c>
      <c r="B189" s="6"/>
    </row>
    <row r="190" spans="1:47" x14ac:dyDescent="0.25">
      <c r="A190" s="6" t="s">
        <v>187</v>
      </c>
      <c r="B190" s="6"/>
    </row>
    <row r="191" spans="1:47" x14ac:dyDescent="0.25">
      <c r="A191" t="s">
        <v>188</v>
      </c>
    </row>
    <row r="193" spans="1:2" x14ac:dyDescent="0.25">
      <c r="A193" s="39" t="s">
        <v>252</v>
      </c>
      <c r="B193" s="39"/>
    </row>
    <row r="194" spans="1:2" x14ac:dyDescent="0.25">
      <c r="A194" s="40" t="s">
        <v>253</v>
      </c>
      <c r="B194" s="40"/>
    </row>
    <row r="195" spans="1:2" x14ac:dyDescent="0.25">
      <c r="A195" s="40" t="s">
        <v>254</v>
      </c>
      <c r="B195" s="40"/>
    </row>
    <row r="196" spans="1:2" x14ac:dyDescent="0.25">
      <c r="A196" s="40" t="s">
        <v>255</v>
      </c>
      <c r="B196" s="40"/>
    </row>
    <row r="197" spans="1:2" x14ac:dyDescent="0.25">
      <c r="A197" s="40" t="s">
        <v>256</v>
      </c>
      <c r="B197" s="40"/>
    </row>
    <row r="198" spans="1:2" x14ac:dyDescent="0.25">
      <c r="A198" s="40" t="s">
        <v>257</v>
      </c>
      <c r="B198" s="40"/>
    </row>
    <row r="199" spans="1:2" x14ac:dyDescent="0.25">
      <c r="A199" s="41" t="s">
        <v>258</v>
      </c>
      <c r="B199" s="41"/>
    </row>
  </sheetData>
  <sheetProtection password="C542" sheet="1" objects="1" scenarios="1"/>
  <mergeCells count="1">
    <mergeCell ref="D3:X3"/>
  </mergeCells>
  <conditionalFormatting sqref="AU176:AU183 AU11:AU174 AU7:AU9">
    <cfRule type="expression" dxfId="61" priority="15">
      <formula>$AU7&gt;$AT7</formula>
    </cfRule>
  </conditionalFormatting>
  <conditionalFormatting sqref="AU175">
    <cfRule type="expression" dxfId="60" priority="14">
      <formula>$AU175&gt;$AT175</formula>
    </cfRule>
  </conditionalFormatting>
  <conditionalFormatting sqref="X176:X183 X11:X174 X7:X9">
    <cfRule type="expression" dxfId="59" priority="13">
      <formula>$X7&gt;$W7</formula>
    </cfRule>
  </conditionalFormatting>
  <conditionalFormatting sqref="X175">
    <cfRule type="expression" dxfId="58" priority="12">
      <formula>$X175&gt;$W175</formula>
    </cfRule>
  </conditionalFormatting>
  <conditionalFormatting sqref="X10">
    <cfRule type="expression" dxfId="57" priority="11">
      <formula>$X10&gt;$W10</formula>
    </cfRule>
  </conditionalFormatting>
  <conditionalFormatting sqref="X185:X186">
    <cfRule type="expression" dxfId="56" priority="10">
      <formula>$X185&gt;$W185</formula>
    </cfRule>
  </conditionalFormatting>
  <conditionalFormatting sqref="AU10">
    <cfRule type="expression" dxfId="55" priority="9">
      <formula>$AU10&gt;$AT10</formula>
    </cfRule>
  </conditionalFormatting>
  <conditionalFormatting sqref="AU185:AU186">
    <cfRule type="expression" dxfId="54" priority="8">
      <formula>$AU185&gt;$AT185</formula>
    </cfRule>
  </conditionalFormatting>
  <conditionalFormatting sqref="AU6">
    <cfRule type="expression" dxfId="53" priority="7">
      <formula>$AU6&gt;$AT6</formula>
    </cfRule>
  </conditionalFormatting>
  <conditionalFormatting sqref="AU184">
    <cfRule type="expression" dxfId="52" priority="6">
      <formula>$AU184&gt;$AT184</formula>
    </cfRule>
  </conditionalFormatting>
  <conditionalFormatting sqref="X6">
    <cfRule type="expression" dxfId="51" priority="5">
      <formula>$X6&gt;$W6</formula>
    </cfRule>
  </conditionalFormatting>
  <conditionalFormatting sqref="X184">
    <cfRule type="expression" dxfId="50" priority="4">
      <formula>$X184&gt;$W184</formula>
    </cfRule>
  </conditionalFormatting>
  <conditionalFormatting sqref="V6:V186">
    <cfRule type="expression" dxfId="49" priority="3">
      <formula>$V6&gt;$T6</formula>
    </cfRule>
  </conditionalFormatting>
  <conditionalFormatting sqref="AR6:AS6">
    <cfRule type="expression" dxfId="48" priority="2">
      <formula>$AR6&gt;$AP6</formula>
    </cfRule>
  </conditionalFormatting>
  <conditionalFormatting sqref="AR7:AS186">
    <cfRule type="expression" dxfId="47" priority="1">
      <formula>$AR7&gt;$AP7</formula>
    </cfRule>
  </conditionalFormatting>
  <hyperlinks>
    <hyperlink ref="A189" r:id="rId1"/>
    <hyperlink ref="A190" r:id="rId2"/>
  </hyperlinks>
  <pageMargins left="0.7" right="0.7" top="0.78740157499999996" bottom="0.78740157499999996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28" sqref="E28"/>
    </sheetView>
  </sheetViews>
  <sheetFormatPr baseColWidth="10" defaultRowHeight="15" x14ac:dyDescent="0.25"/>
  <sheetData>
    <row r="1" spans="1:7" x14ac:dyDescent="0.25">
      <c r="A1" t="s">
        <v>177</v>
      </c>
    </row>
    <row r="2" spans="1:7" x14ac:dyDescent="0.25">
      <c r="A2" s="1" t="s">
        <v>178</v>
      </c>
      <c r="B2" s="34">
        <v>635</v>
      </c>
    </row>
    <row r="3" spans="1:7" x14ac:dyDescent="0.25">
      <c r="A3" s="1" t="s">
        <v>179</v>
      </c>
      <c r="B3" s="34">
        <v>696</v>
      </c>
    </row>
    <row r="4" spans="1:7" x14ac:dyDescent="0.25">
      <c r="A4" s="1" t="s">
        <v>181</v>
      </c>
      <c r="B4" s="34">
        <v>768</v>
      </c>
    </row>
    <row r="5" spans="1:7" x14ac:dyDescent="0.25">
      <c r="A5" s="1" t="s">
        <v>180</v>
      </c>
      <c r="B5" s="34">
        <v>796</v>
      </c>
      <c r="D5" s="1"/>
      <c r="E5" s="1"/>
      <c r="G5" s="1"/>
    </row>
  </sheetData>
  <sheetProtection password="C542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ALTE BUNDESLÄNDER</vt:lpstr>
      <vt:lpstr>NEUE BUNDESLÄNDER </vt:lpstr>
      <vt:lpstr>VORSCHLAG DGB</vt:lpstr>
    </vt:vector>
  </TitlesOfParts>
  <Company>Schluetersche Verlagsgesellschaft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Wiebking, Jörg</dc:creator>
  <cp:lastModifiedBy>Leupold, Anna-Maja</cp:lastModifiedBy>
  <dcterms:created xsi:type="dcterms:W3CDTF">2018-02-12T11:54:04Z</dcterms:created>
  <dcterms:modified xsi:type="dcterms:W3CDTF">2018-02-12T14:34:22Z</dcterms:modified>
</cp:coreProperties>
</file>