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720" windowHeight="12225" activeTab="1"/>
  </bookViews>
  <sheets>
    <sheet name="Stammdaten" sheetId="2" r:id="rId1"/>
    <sheet name="31.04.2018" sheetId="1" r:id="rId2"/>
    <sheet name="Tabelle3" sheetId="3" r:id="rId3"/>
  </sheets>
  <definedNames>
    <definedName name="_xlnm.Print_Area" localSheetId="1">'31.04.2018'!$A$1:$N$40</definedName>
  </definedNames>
  <calcPr calcId="145621"/>
</workbook>
</file>

<file path=xl/calcChain.xml><?xml version="1.0" encoding="utf-8"?>
<calcChain xmlns="http://schemas.openxmlformats.org/spreadsheetml/2006/main">
  <c r="F5" i="1" l="1"/>
  <c r="E4" i="1"/>
  <c r="K4" i="1" l="1"/>
  <c r="J4" i="1"/>
  <c r="H4"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0" i="1"/>
  <c r="N19" i="1"/>
  <c r="N18" i="1"/>
  <c r="N17" i="1"/>
  <c r="N15" i="1"/>
  <c r="N14" i="1"/>
  <c r="N13" i="1"/>
  <c r="N12" i="1"/>
  <c r="N11" i="1"/>
  <c r="N10" i="1"/>
  <c r="N9" i="1"/>
  <c r="N8" i="1"/>
  <c r="N7" i="1"/>
  <c r="M54" i="1"/>
  <c r="M38" i="1"/>
  <c r="M20" i="1"/>
  <c r="I38" i="1"/>
  <c r="L38" i="1" s="1"/>
  <c r="G54" i="1"/>
  <c r="I54" i="1" s="1"/>
  <c r="L54" i="1" s="1"/>
  <c r="G53" i="1"/>
  <c r="M53" i="1" s="1"/>
  <c r="G52" i="1"/>
  <c r="I52" i="1" s="1"/>
  <c r="L52" i="1" s="1"/>
  <c r="G51" i="1"/>
  <c r="I51" i="1" s="1"/>
  <c r="L51" i="1" s="1"/>
  <c r="G50" i="1"/>
  <c r="M50" i="1" s="1"/>
  <c r="G49" i="1"/>
  <c r="M49" i="1" s="1"/>
  <c r="G48" i="1"/>
  <c r="M48" i="1" s="1"/>
  <c r="G47" i="1"/>
  <c r="M47" i="1" s="1"/>
  <c r="G46" i="1"/>
  <c r="M46" i="1" s="1"/>
  <c r="G45" i="1"/>
  <c r="M45" i="1" s="1"/>
  <c r="G44" i="1"/>
  <c r="I44" i="1" s="1"/>
  <c r="L44" i="1" s="1"/>
  <c r="G43" i="1"/>
  <c r="I43" i="1" s="1"/>
  <c r="L43" i="1" s="1"/>
  <c r="G42" i="1"/>
  <c r="M42" i="1" s="1"/>
  <c r="G41" i="1"/>
  <c r="M41" i="1" s="1"/>
  <c r="G40" i="1"/>
  <c r="I40" i="1" s="1"/>
  <c r="L40" i="1" s="1"/>
  <c r="G39" i="1"/>
  <c r="M39" i="1" s="1"/>
  <c r="G38" i="1"/>
  <c r="G37" i="1"/>
  <c r="M37" i="1" s="1"/>
  <c r="G36" i="1"/>
  <c r="I36" i="1" s="1"/>
  <c r="L36" i="1" s="1"/>
  <c r="G35" i="1"/>
  <c r="I35" i="1" s="1"/>
  <c r="L35" i="1" s="1"/>
  <c r="G34" i="1"/>
  <c r="M34" i="1" s="1"/>
  <c r="G33" i="1"/>
  <c r="M33" i="1" s="1"/>
  <c r="G32" i="1"/>
  <c r="M32" i="1" s="1"/>
  <c r="G31" i="1"/>
  <c r="M31" i="1" s="1"/>
  <c r="G30" i="1"/>
  <c r="M30" i="1" s="1"/>
  <c r="G29" i="1"/>
  <c r="M29" i="1" s="1"/>
  <c r="G28" i="1"/>
  <c r="I28" i="1" s="1"/>
  <c r="L28" i="1" s="1"/>
  <c r="G27" i="1"/>
  <c r="I27" i="1" s="1"/>
  <c r="L27" i="1" s="1"/>
  <c r="G26" i="1"/>
  <c r="M26" i="1" s="1"/>
  <c r="G25" i="1"/>
  <c r="M25" i="1" s="1"/>
  <c r="G24" i="1"/>
  <c r="I24" i="1" s="1"/>
  <c r="L24" i="1" s="1"/>
  <c r="G23" i="1"/>
  <c r="M23" i="1" s="1"/>
  <c r="G22" i="1"/>
  <c r="M22" i="1" s="1"/>
  <c r="G21" i="1"/>
  <c r="M21" i="1" s="1"/>
  <c r="G20" i="1"/>
  <c r="I20" i="1" s="1"/>
  <c r="L20" i="1" s="1"/>
  <c r="G19" i="1"/>
  <c r="I19" i="1" s="1"/>
  <c r="L19" i="1" s="1"/>
  <c r="G18" i="1"/>
  <c r="M18" i="1" s="1"/>
  <c r="G17" i="1"/>
  <c r="M17" i="1" s="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G16" i="1" s="1"/>
  <c r="M16" i="1" s="1"/>
  <c r="F15" i="1"/>
  <c r="G15" i="1" s="1"/>
  <c r="F14" i="1"/>
  <c r="G14" i="1" s="1"/>
  <c r="F13" i="1"/>
  <c r="G13" i="1" s="1"/>
  <c r="F12" i="1"/>
  <c r="G12" i="1" s="1"/>
  <c r="F11" i="1"/>
  <c r="G11" i="1" s="1"/>
  <c r="I11" i="1" s="1"/>
  <c r="L11" i="1" s="1"/>
  <c r="F10" i="1"/>
  <c r="G10" i="1" s="1"/>
  <c r="F9" i="1"/>
  <c r="G9" i="1" s="1"/>
  <c r="F8" i="1"/>
  <c r="G8" i="1" s="1"/>
  <c r="F7" i="1"/>
  <c r="G7" i="1" s="1"/>
  <c r="F6" i="1"/>
  <c r="G6" i="1" s="1"/>
  <c r="N6" i="1" s="1"/>
  <c r="D4" i="1"/>
  <c r="N21" i="1" l="1"/>
  <c r="M28" i="1"/>
  <c r="M44" i="1"/>
  <c r="I42" i="1"/>
  <c r="L42" i="1" s="1"/>
  <c r="I46" i="1"/>
  <c r="L46" i="1" s="1"/>
  <c r="M52" i="1"/>
  <c r="I22" i="1"/>
  <c r="L22" i="1" s="1"/>
  <c r="I26" i="1"/>
  <c r="L26" i="1" s="1"/>
  <c r="I30" i="1"/>
  <c r="L30" i="1" s="1"/>
  <c r="M36" i="1"/>
  <c r="N16" i="1"/>
  <c r="M12" i="1"/>
  <c r="I12" i="1"/>
  <c r="L12" i="1" s="1"/>
  <c r="I16" i="1"/>
  <c r="L16" i="1" s="1"/>
  <c r="I32" i="1"/>
  <c r="L32" i="1" s="1"/>
  <c r="I48" i="1"/>
  <c r="L48" i="1" s="1"/>
  <c r="I18" i="1"/>
  <c r="L18" i="1" s="1"/>
  <c r="I34" i="1"/>
  <c r="L34" i="1" s="1"/>
  <c r="I50" i="1"/>
  <c r="L50" i="1" s="1"/>
  <c r="M24" i="1"/>
  <c r="M40" i="1"/>
  <c r="F4" i="1"/>
  <c r="M9" i="1"/>
  <c r="I9" i="1"/>
  <c r="L9" i="1" s="1"/>
  <c r="M8" i="1"/>
  <c r="I8" i="1"/>
  <c r="L8" i="1" s="1"/>
  <c r="I10" i="1"/>
  <c r="L10" i="1" s="1"/>
  <c r="M10" i="1"/>
  <c r="M13" i="1"/>
  <c r="I13" i="1"/>
  <c r="L13" i="1" s="1"/>
  <c r="M6" i="1"/>
  <c r="I6" i="1"/>
  <c r="L6" i="1" s="1"/>
  <c r="M14" i="1"/>
  <c r="I14" i="1"/>
  <c r="L14" i="1" s="1"/>
  <c r="M7" i="1"/>
  <c r="I7" i="1"/>
  <c r="L7" i="1" s="1"/>
  <c r="M15" i="1"/>
  <c r="I15" i="1"/>
  <c r="L15" i="1" s="1"/>
  <c r="G5" i="1"/>
  <c r="I5" i="1" s="1"/>
  <c r="I21" i="1"/>
  <c r="L21" i="1" s="1"/>
  <c r="I29" i="1"/>
  <c r="L29" i="1" s="1"/>
  <c r="I37" i="1"/>
  <c r="L37" i="1" s="1"/>
  <c r="I45" i="1"/>
  <c r="L45" i="1" s="1"/>
  <c r="I53" i="1"/>
  <c r="L53" i="1" s="1"/>
  <c r="M11" i="1"/>
  <c r="M19" i="1"/>
  <c r="M27" i="1"/>
  <c r="M35" i="1"/>
  <c r="M43" i="1"/>
  <c r="M51" i="1"/>
  <c r="I23" i="1"/>
  <c r="L23" i="1" s="1"/>
  <c r="I31" i="1"/>
  <c r="L31" i="1" s="1"/>
  <c r="I39" i="1"/>
  <c r="L39" i="1" s="1"/>
  <c r="I47" i="1"/>
  <c r="L47" i="1" s="1"/>
  <c r="I17" i="1"/>
  <c r="L17" i="1" s="1"/>
  <c r="I25" i="1"/>
  <c r="L25" i="1" s="1"/>
  <c r="I33" i="1"/>
  <c r="L33" i="1" s="1"/>
  <c r="I41" i="1"/>
  <c r="L41" i="1" s="1"/>
  <c r="I49" i="1"/>
  <c r="L49" i="1" s="1"/>
  <c r="L5" i="1" l="1"/>
  <c r="L4" i="1" s="1"/>
  <c r="I4" i="1"/>
  <c r="N5" i="1"/>
  <c r="M5" i="1"/>
  <c r="M4" i="1" s="1"/>
  <c r="G4" i="1"/>
</calcChain>
</file>

<file path=xl/comments1.xml><?xml version="1.0" encoding="utf-8"?>
<comments xmlns="http://schemas.openxmlformats.org/spreadsheetml/2006/main">
  <authors>
    <author>Peter Gillhaus</author>
  </authors>
  <commentList>
    <comment ref="A1" authorId="0">
      <text>
        <r>
          <rPr>
            <b/>
            <sz val="9"/>
            <color indexed="81"/>
            <rFont val="Segoe UI"/>
            <family val="2"/>
          </rPr>
          <t>Hier benennen Sie das jeweilige Projekt bzw. den zu bewertenden Auftrag</t>
        </r>
      </text>
    </comment>
    <comment ref="B1" authorId="0">
      <text>
        <r>
          <rPr>
            <b/>
            <sz val="9"/>
            <color indexed="81"/>
            <rFont val="Segoe UI"/>
            <family val="2"/>
          </rPr>
          <t>In dieses Feld wird der aktuelle Auftragswert netto, ohne MwSt. eingetragen</t>
        </r>
      </text>
    </comment>
    <comment ref="C1" authorId="0">
      <text>
        <r>
          <rPr>
            <b/>
            <sz val="9"/>
            <color indexed="81"/>
            <rFont val="Segoe UI"/>
            <family val="2"/>
          </rPr>
          <t xml:space="preserve">Falls der Auftrag bereits fertig, jedoch noch nicht schlussgerechnet ist, tregen Sie ein "x" ein, ansonsten bleibt das Feld leer. </t>
        </r>
      </text>
    </comment>
    <comment ref="D1" authorId="0">
      <text>
        <r>
          <rPr>
            <b/>
            <sz val="9"/>
            <color indexed="81"/>
            <rFont val="Segoe UI"/>
            <family val="2"/>
          </rPr>
          <t>Hier tragen Sie den bisher angefallenen Materialeinkauf und den Einkauf an Fremdleistungen ein.</t>
        </r>
      </text>
    </comment>
    <comment ref="E1" authorId="0">
      <text>
        <r>
          <rPr>
            <b/>
            <sz val="9"/>
            <color indexed="81"/>
            <rFont val="Segoe UI"/>
            <family val="2"/>
          </rPr>
          <t xml:space="preserve">Hier werden die bis dato verbrauchten Facharbeiterstunden eingetragen. Stunden der Auszubildenden werden nur mit 50% bewertet.
</t>
        </r>
      </text>
    </comment>
    <comment ref="F1" authorId="0">
      <text>
        <r>
          <rPr>
            <b/>
            <sz val="9"/>
            <color indexed="81"/>
            <rFont val="Segoe UI"/>
            <family val="2"/>
          </rPr>
          <t>In dieser Zelle multipliziert Excel  die bisher geleisteten Projektstunden mit dem vorgegebenen Stundenverrechnungssatz
 (Wert aus der Zelle Stammdaten I17)</t>
        </r>
      </text>
    </comment>
    <comment ref="G1" authorId="0">
      <text>
        <r>
          <rPr>
            <b/>
            <sz val="9"/>
            <color indexed="81"/>
            <rFont val="Segoe UI"/>
            <family val="2"/>
          </rPr>
          <t xml:space="preserve">In dieser Zelle addiert Excel den Material- u. Fremdleistungseinkauf mit der bisher erbrachten Lohnwertschöpfung. 
Der errechnete Wert sollte in etwa den Wert ergeben, den der Kunde zum Bewertungsstichtag bezahlen müsste, wenn er den Auftrag an dieser Stelle abbrechen würde. Ist der errechnete Wert deutlich höher als die tatsächlich auf der Baustelle erbrachte Leistung, so ist dieser in der Zeile Korrektur entsprechend herunterzurechnen.
</t>
        </r>
      </text>
    </comment>
    <comment ref="H1" authorId="0">
      <text>
        <r>
          <rPr>
            <sz val="9"/>
            <color indexed="81"/>
            <rFont val="Segoe UI"/>
            <family val="2"/>
          </rPr>
          <t xml:space="preserve">Hier sollte eine Abwertung erfolgen, falls der in Spalte G errechnete Wert höher ist als der derzeit nach Angebot abzurechnende Wert.
</t>
        </r>
      </text>
    </comment>
    <comment ref="I1" authorId="0">
      <text>
        <r>
          <rPr>
            <b/>
            <sz val="9"/>
            <color indexed="81"/>
            <rFont val="Segoe UI"/>
            <family val="2"/>
          </rPr>
          <t xml:space="preserve">In dieser Spalte errechnet das System den Wert der anzusetzenden halbfertigen Arbeiten einschließlich einer etwaigen Korrektur
</t>
        </r>
      </text>
    </comment>
    <comment ref="J1" authorId="0">
      <text>
        <r>
          <rPr>
            <sz val="9"/>
            <color indexed="81"/>
            <rFont val="Segoe UI"/>
            <family val="2"/>
          </rPr>
          <t xml:space="preserve">Zur Verprobung, ob die Abschläge in etwa zu den halbfertigen Arbeiten passen, sollte hier der Nettobetrag der bis dato geschriebenen Abschlagrechnungen eingegeben werden, unabhängig von irgendwelchen bisherigen Zahlungseingängen (s. nächste Spalte)
</t>
        </r>
      </text>
    </comment>
    <comment ref="K1" authorId="0">
      <text>
        <r>
          <rPr>
            <b/>
            <sz val="9"/>
            <color indexed="81"/>
            <rFont val="Segoe UI"/>
            <family val="2"/>
          </rPr>
          <t>In dieser Spalte werden nun die tatsächlich bis dato erhaltenen Beträge eingegeben.</t>
        </r>
      </text>
    </comment>
    <comment ref="L1" authorId="0">
      <text>
        <r>
          <rPr>
            <sz val="9"/>
            <color indexed="81"/>
            <rFont val="Segoe UI"/>
            <family val="2"/>
          </rPr>
          <t xml:space="preserve">Da es bei der Buchung von Abschlagsrechnungen verschiedene Verfahren gibt, zeigt Excel hier den Wert der halbfertigen Arbeiten der zu buchen ist, falls die Abschlagsrechnungen wie jede andere Rechnung auch, sofort als Erlös gebucht wird. Sollten die Abschlagsrechnungen nicht als Erlös sondern lediglich als erhaltene Anzahlung gebucht werden, so ist der Wert aus der Zelle I5 der Wert der als halbfertige Arbeit gebucht werden muss.
</t>
        </r>
      </text>
    </comment>
    <comment ref="M1" authorId="0">
      <text>
        <r>
          <rPr>
            <sz val="9"/>
            <color indexed="81"/>
            <rFont val="Segoe UI"/>
            <family val="2"/>
          </rPr>
          <t>Hier bildet Excel die Differenz zwischen der bereits erbrachten Leistung einschließlich Korrektur und dem tatsächlich bisher geflossenen Geld. Die Differenz ist der Teil der Leistung, den Sie in diesem Projekt vorfinanzieren. Gleichzeitig ist es Ihr Ausfallrisiko, falls es zu einem Forderungsausfall kommt.
In der Summe ist es der Betrag, den Sie als halbfertige Arbeit vorfinanzieren. Zusammen mit Ihren Warenbeständen und den offenen Forderungen aus Lieferungen und Leistungen ergibt sich Ihr Gesamt-Vorfinanzierungsbedarf. Er sollte gedeckt sein durch entsprechende Betriebsmittellinien, andernfalls kommt es zu Liquiditätsschwierigkeiten.</t>
        </r>
      </text>
    </comment>
  </commentList>
</comments>
</file>

<file path=xl/sharedStrings.xml><?xml version="1.0" encoding="utf-8"?>
<sst xmlns="http://schemas.openxmlformats.org/spreadsheetml/2006/main" count="77" uniqueCount="32">
  <si>
    <t>Kunde</t>
  </si>
  <si>
    <t>Auftragssumme</t>
  </si>
  <si>
    <t>fertig, noch nicht Schluß-gerechnet</t>
  </si>
  <si>
    <t>Material Einkauf+ Fremdleistungen</t>
  </si>
  <si>
    <t>gel. Stunden</t>
  </si>
  <si>
    <t>Lohnleistung</t>
  </si>
  <si>
    <t>erbrachte Leistungen netto in Euro</t>
  </si>
  <si>
    <t>Korrektur</t>
  </si>
  <si>
    <t>Bewertete Leistung*</t>
  </si>
  <si>
    <t>geschriebene Abschlags-Rechnungen</t>
  </si>
  <si>
    <t xml:space="preserve">erhaltene Abschlags-Zahlungen </t>
  </si>
  <si>
    <t>nicht berechnete halbfertige Arbeiten</t>
  </si>
  <si>
    <t>vorfinanzierte Leistung auf den Baustellen</t>
  </si>
  <si>
    <t>Summe</t>
  </si>
  <si>
    <t>Projekt 1</t>
  </si>
  <si>
    <t/>
  </si>
  <si>
    <t>Projekt 2</t>
  </si>
  <si>
    <t>Projekt 3</t>
  </si>
  <si>
    <t>Projekt 4</t>
  </si>
  <si>
    <t>Projekt 5</t>
  </si>
  <si>
    <t>Projekt 6</t>
  </si>
  <si>
    <t>Projekt 7</t>
  </si>
  <si>
    <t>Projekt 8</t>
  </si>
  <si>
    <t>Projekt 9</t>
  </si>
  <si>
    <t>Projekt 10</t>
  </si>
  <si>
    <t>Projekt 11</t>
  </si>
  <si>
    <t>Werte für die Berechnung der halbfertigen Arbeiten</t>
  </si>
  <si>
    <t>Sie können diese Werte beliebig überschreiben.</t>
  </si>
  <si>
    <t>Das System rechnet dann in Zukunft mit Ihren Eingabewerten.</t>
  </si>
  <si>
    <t>Stundenverrechnungssatz</t>
  </si>
  <si>
    <t>Abschlag Gewinnanteil</t>
  </si>
  <si>
    <t>Fertigstellungsgrad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</si>
</sst>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D_M_-;\-* #,##0.00\ _D_M_-;_-* &quot;-&quot;??\ _D_M_-;_-@_-"/>
    <numFmt numFmtId="165" formatCode="0.0%"/>
    <numFmt numFmtId="166" formatCode="_-* #,##0\ _D_M_-;\-* #,##0\ _D_M_-;_-* &quot;-&quot;??\ _D_M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sz val="10"/>
      <name val="Arial"/>
      <family val="2"/>
    </font>
    <font>
      <b/>
      <sz val="9"/>
      <color indexed="81"/>
      <name val="Segoe UI"/>
      <family val="2"/>
    </font>
    <font>
      <sz val="9"/>
      <color indexed="81"/>
      <name val="Segoe UI"/>
      <family val="2"/>
    </font>
  </fonts>
  <fills count="4">
    <fill>
      <patternFill patternType="none"/>
    </fill>
    <fill>
      <patternFill patternType="gray125"/>
    </fill>
    <fill>
      <patternFill patternType="solid">
        <fgColor rgb="FFFFFF99"/>
        <bgColor indexed="64"/>
      </patternFill>
    </fill>
    <fill>
      <patternFill patternType="solid">
        <fgColor rgb="FFFFFFCC"/>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auto="1"/>
      </top>
      <bottom style="hair">
        <color auto="1"/>
      </bottom>
      <diagonal/>
    </border>
    <border>
      <left style="thin">
        <color indexed="64"/>
      </left>
      <right style="thin">
        <color indexed="64"/>
      </right>
      <top style="hair">
        <color auto="1"/>
      </top>
      <bottom style="hair">
        <color auto="1"/>
      </bottom>
      <diagonal/>
    </border>
    <border>
      <left/>
      <right style="thin">
        <color indexed="64"/>
      </right>
      <top style="hair">
        <color auto="1"/>
      </top>
      <bottom style="hair">
        <color auto="1"/>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hair">
        <color auto="1"/>
      </top>
      <bottom style="hair">
        <color auto="1"/>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3" fillId="0" borderId="0" xfId="0" applyFont="1"/>
    <xf numFmtId="0" fontId="0" fillId="0" borderId="1" xfId="0" applyBorder="1"/>
    <xf numFmtId="0" fontId="0" fillId="0" borderId="2" xfId="0" applyBorder="1"/>
    <xf numFmtId="164" fontId="0" fillId="2" borderId="3" xfId="0" applyNumberFormat="1" applyFill="1" applyBorder="1" applyProtection="1">
      <protection locked="0"/>
    </xf>
    <xf numFmtId="0" fontId="0" fillId="0" borderId="4" xfId="0" applyBorder="1"/>
    <xf numFmtId="0" fontId="0" fillId="0" borderId="0" xfId="0" applyBorder="1"/>
    <xf numFmtId="0" fontId="0" fillId="0" borderId="5" xfId="0" applyBorder="1"/>
    <xf numFmtId="164" fontId="0" fillId="2" borderId="5" xfId="0" applyNumberFormat="1" applyFill="1" applyBorder="1" applyProtection="1">
      <protection locked="0"/>
    </xf>
    <xf numFmtId="0" fontId="0" fillId="0" borderId="6" xfId="0" applyBorder="1"/>
    <xf numFmtId="0" fontId="0" fillId="0" borderId="7" xfId="0" applyBorder="1"/>
    <xf numFmtId="165" fontId="4" fillId="2" borderId="8" xfId="2" applyNumberFormat="1" applyFont="1" applyFill="1" applyBorder="1" applyAlignment="1" applyProtection="1">
      <alignment horizontal="center"/>
      <protection locked="0"/>
    </xf>
    <xf numFmtId="0" fontId="0" fillId="0" borderId="0" xfId="0" applyAlignment="1">
      <alignment wrapText="1"/>
    </xf>
    <xf numFmtId="0" fontId="0" fillId="0" borderId="9" xfId="0" applyBorder="1"/>
    <xf numFmtId="0" fontId="2" fillId="0" borderId="10" xfId="0" applyFont="1" applyBorder="1"/>
    <xf numFmtId="9" fontId="2" fillId="0" borderId="10" xfId="2" applyFont="1" applyBorder="1"/>
    <xf numFmtId="0" fontId="0" fillId="3" borderId="11" xfId="0" applyFill="1" applyBorder="1" applyProtection="1">
      <protection locked="0"/>
    </xf>
    <xf numFmtId="9" fontId="0" fillId="0" borderId="11" xfId="2" applyFont="1" applyBorder="1"/>
    <xf numFmtId="0" fontId="0" fillId="3" borderId="12" xfId="0" applyFill="1" applyBorder="1" applyProtection="1">
      <protection locked="0"/>
    </xf>
    <xf numFmtId="9" fontId="0" fillId="0" borderId="12" xfId="2" applyFont="1" applyBorder="1"/>
    <xf numFmtId="3" fontId="2" fillId="0" borderId="10" xfId="0" applyNumberFormat="1" applyFont="1" applyBorder="1"/>
    <xf numFmtId="3" fontId="0" fillId="3" borderId="11" xfId="0" applyNumberFormat="1" applyFill="1" applyBorder="1" applyProtection="1">
      <protection locked="0"/>
    </xf>
    <xf numFmtId="3" fontId="0" fillId="3" borderId="12" xfId="0" applyNumberFormat="1" applyFill="1" applyBorder="1" applyProtection="1">
      <protection locked="0"/>
    </xf>
    <xf numFmtId="3" fontId="0" fillId="0" borderId="11" xfId="0" applyNumberFormat="1" applyBorder="1"/>
    <xf numFmtId="3" fontId="0" fillId="0" borderId="12" xfId="0" applyNumberFormat="1" applyBorder="1"/>
    <xf numFmtId="0" fontId="0" fillId="0" borderId="14" xfId="0" applyBorder="1"/>
    <xf numFmtId="0" fontId="0" fillId="0" borderId="14" xfId="0" applyBorder="1" applyProtection="1">
      <protection locked="0"/>
    </xf>
    <xf numFmtId="3" fontId="0" fillId="3" borderId="13" xfId="0" applyNumberFormat="1" applyFill="1" applyBorder="1" applyProtection="1">
      <protection locked="0"/>
    </xf>
    <xf numFmtId="3" fontId="0" fillId="0" borderId="13" xfId="0" applyNumberFormat="1" applyBorder="1"/>
    <xf numFmtId="166" fontId="3" fillId="0" borderId="15" xfId="1" applyNumberFormat="1" applyFont="1" applyFill="1" applyBorder="1" applyAlignment="1" applyProtection="1">
      <alignment horizontal="center" wrapText="1"/>
    </xf>
    <xf numFmtId="9" fontId="3" fillId="0" borderId="15" xfId="2" applyFont="1" applyFill="1" applyBorder="1" applyAlignment="1" applyProtection="1">
      <alignment horizontal="center" wrapText="1"/>
    </xf>
    <xf numFmtId="3" fontId="0" fillId="0" borderId="0" xfId="0" applyNumberFormat="1" applyBorder="1"/>
    <xf numFmtId="9" fontId="0" fillId="0" borderId="13" xfId="2" applyFont="1" applyBorder="1"/>
    <xf numFmtId="0" fontId="0" fillId="3" borderId="16" xfId="0" applyFill="1" applyBorder="1" applyProtection="1">
      <protection locked="0"/>
    </xf>
    <xf numFmtId="0" fontId="0" fillId="0" borderId="17" xfId="0" applyBorder="1"/>
  </cellXfs>
  <cellStyles count="3">
    <cellStyle name="Komma" xfId="1" builtinId="3"/>
    <cellStyle name="Prozent" xfId="2" builtinId="5"/>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19"/>
  <sheetViews>
    <sheetView workbookViewId="0">
      <selection activeCell="C41" sqref="C41"/>
    </sheetView>
  </sheetViews>
  <sheetFormatPr baseColWidth="10" defaultRowHeight="15" x14ac:dyDescent="0.25"/>
  <sheetData>
    <row r="9" spans="1:3" x14ac:dyDescent="0.25">
      <c r="A9" s="1" t="s">
        <v>26</v>
      </c>
    </row>
    <row r="12" spans="1:3" x14ac:dyDescent="0.25">
      <c r="A12" t="s">
        <v>27</v>
      </c>
    </row>
    <row r="13" spans="1:3" x14ac:dyDescent="0.25">
      <c r="A13" t="s">
        <v>28</v>
      </c>
    </row>
    <row r="14" spans="1:3" ht="15.75" thickBot="1" x14ac:dyDescent="0.3"/>
    <row r="15" spans="1:3" x14ac:dyDescent="0.25">
      <c r="A15" s="2" t="s">
        <v>29</v>
      </c>
      <c r="B15" s="3"/>
      <c r="C15" s="4">
        <v>47.5</v>
      </c>
    </row>
    <row r="16" spans="1:3" x14ac:dyDescent="0.25">
      <c r="A16" s="5"/>
      <c r="B16" s="6"/>
      <c r="C16" s="7"/>
    </row>
    <row r="17" spans="1:3" x14ac:dyDescent="0.25">
      <c r="A17" s="5"/>
      <c r="B17" s="6"/>
      <c r="C17" s="8"/>
    </row>
    <row r="18" spans="1:3" x14ac:dyDescent="0.25">
      <c r="A18" s="5"/>
      <c r="B18" s="6"/>
      <c r="C18" s="7"/>
    </row>
    <row r="19" spans="1:3" ht="15.75" thickBot="1" x14ac:dyDescent="0.3">
      <c r="A19" s="9" t="s">
        <v>30</v>
      </c>
      <c r="B19" s="10"/>
      <c r="C19" s="11">
        <v>0.1</v>
      </c>
    </row>
  </sheetData>
  <sheetProtection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4"/>
  <sheetViews>
    <sheetView tabSelected="1" view="pageLayout" zoomScale="85" zoomScaleNormal="100" zoomScaleSheetLayoutView="85" zoomScalePageLayoutView="85" workbookViewId="0">
      <selection activeCell="H15" sqref="H15"/>
    </sheetView>
  </sheetViews>
  <sheetFormatPr baseColWidth="10" defaultColWidth="0" defaultRowHeight="15" zeroHeight="1" x14ac:dyDescent="0.25"/>
  <cols>
    <col min="1" max="1" width="30.5703125" style="34" customWidth="1"/>
    <col min="2" max="2" width="17.140625" style="6" customWidth="1"/>
    <col min="3" max="3" width="8.140625" style="6" customWidth="1"/>
    <col min="4" max="4" width="18.5703125" style="31" customWidth="1"/>
    <col min="5" max="5" width="14.28515625" style="25" customWidth="1"/>
    <col min="6" max="6" width="14.28515625" style="6" customWidth="1"/>
    <col min="7" max="7" width="16.42578125" style="6" customWidth="1"/>
    <col min="8" max="8" width="14.28515625" style="26" customWidth="1"/>
    <col min="9" max="9" width="15.42578125" style="6" customWidth="1"/>
    <col min="10" max="10" width="14.85546875" style="6" customWidth="1"/>
    <col min="11" max="11" width="15.7109375" style="6" customWidth="1"/>
    <col min="12" max="12" width="15" style="6" customWidth="1"/>
    <col min="13" max="13" width="17.5703125" style="6" customWidth="1"/>
    <col min="14" max="14" width="15" style="25" customWidth="1"/>
    <col min="15" max="16" width="0" hidden="1" customWidth="1"/>
    <col min="17" max="16384" width="11.42578125" hidden="1"/>
  </cols>
  <sheetData>
    <row r="1" spans="1:15" ht="90.75" thickBot="1" x14ac:dyDescent="0.3">
      <c r="A1" s="29" t="s">
        <v>0</v>
      </c>
      <c r="B1" s="29" t="s">
        <v>1</v>
      </c>
      <c r="C1" s="29" t="s">
        <v>2</v>
      </c>
      <c r="D1" s="29" t="s">
        <v>3</v>
      </c>
      <c r="E1" s="29" t="s">
        <v>4</v>
      </c>
      <c r="F1" s="29" t="s">
        <v>5</v>
      </c>
      <c r="G1" s="29" t="s">
        <v>6</v>
      </c>
      <c r="H1" s="29" t="s">
        <v>7</v>
      </c>
      <c r="I1" s="29" t="s">
        <v>8</v>
      </c>
      <c r="J1" s="29" t="s">
        <v>9</v>
      </c>
      <c r="K1" s="29" t="s">
        <v>10</v>
      </c>
      <c r="L1" s="29" t="s">
        <v>11</v>
      </c>
      <c r="M1" s="29" t="s">
        <v>12</v>
      </c>
      <c r="N1" s="30" t="s">
        <v>31</v>
      </c>
      <c r="O1" s="12"/>
    </row>
    <row r="2" spans="1:15" ht="15.75" hidden="1" thickBot="1" x14ac:dyDescent="0.3">
      <c r="A2" s="13"/>
      <c r="B2" s="13"/>
      <c r="C2" s="13"/>
      <c r="D2" s="13"/>
      <c r="E2" s="13"/>
      <c r="F2" s="13"/>
      <c r="G2" s="13"/>
      <c r="H2" s="13"/>
      <c r="I2" s="13"/>
      <c r="J2" s="13"/>
      <c r="K2" s="13"/>
      <c r="L2" s="13"/>
      <c r="M2" s="13"/>
      <c r="N2" s="13"/>
    </row>
    <row r="3" spans="1:15" ht="15.75" hidden="1" thickBot="1" x14ac:dyDescent="0.3">
      <c r="A3" s="13"/>
      <c r="B3" s="13"/>
      <c r="C3" s="13"/>
      <c r="D3" s="13"/>
      <c r="E3" s="13"/>
      <c r="F3" s="13"/>
      <c r="G3" s="13"/>
      <c r="H3" s="13"/>
      <c r="I3" s="13"/>
      <c r="J3" s="13"/>
      <c r="K3" s="13"/>
      <c r="L3" s="13"/>
      <c r="M3" s="13"/>
      <c r="N3" s="13"/>
    </row>
    <row r="4" spans="1:15" ht="15.75" thickBot="1" x14ac:dyDescent="0.3">
      <c r="A4" s="14" t="s">
        <v>13</v>
      </c>
      <c r="B4" s="20"/>
      <c r="C4" s="14"/>
      <c r="D4" s="20">
        <f>SUM(D5:D54)</f>
        <v>10000</v>
      </c>
      <c r="E4" s="20">
        <f t="shared" ref="E4:M4" si="0">SUM(E5:E54)</f>
        <v>120</v>
      </c>
      <c r="F4" s="20">
        <f t="shared" si="0"/>
        <v>5700</v>
      </c>
      <c r="G4" s="20">
        <f t="shared" si="0"/>
        <v>15700</v>
      </c>
      <c r="H4" s="20">
        <f t="shared" si="0"/>
        <v>-643</v>
      </c>
      <c r="I4" s="20">
        <f t="shared" si="0"/>
        <v>13551.300000000001</v>
      </c>
      <c r="J4" s="20">
        <f t="shared" si="0"/>
        <v>10000</v>
      </c>
      <c r="K4" s="20">
        <f t="shared" si="0"/>
        <v>8000</v>
      </c>
      <c r="L4" s="20">
        <f t="shared" si="0"/>
        <v>3551.3000000000011</v>
      </c>
      <c r="M4" s="20">
        <f t="shared" si="0"/>
        <v>7057</v>
      </c>
      <c r="N4" s="15"/>
    </row>
    <row r="5" spans="1:15" x14ac:dyDescent="0.25">
      <c r="A5" s="16" t="s">
        <v>14</v>
      </c>
      <c r="B5" s="21">
        <v>20000</v>
      </c>
      <c r="C5" s="16"/>
      <c r="D5" s="21">
        <v>10000</v>
      </c>
      <c r="E5" s="21">
        <v>120</v>
      </c>
      <c r="F5" s="23">
        <f>IF(E5="","",E5*Stammdaten!$C$15)</f>
        <v>5700</v>
      </c>
      <c r="G5" s="23">
        <f>IFERROR(IF(A5="","",D5+F5),"")</f>
        <v>15700</v>
      </c>
      <c r="H5" s="21">
        <v>-643</v>
      </c>
      <c r="I5" s="23">
        <f>IFERROR(IF(C5="",(G5+H5)*(1-Stammdaten!$C$19),(G5+H5)),"")</f>
        <v>13551.300000000001</v>
      </c>
      <c r="J5" s="21">
        <v>10000</v>
      </c>
      <c r="K5" s="21">
        <v>8000</v>
      </c>
      <c r="L5" s="23">
        <f t="shared" ref="L5:L36" si="1">IFERROR(I5-J5,"")</f>
        <v>3551.3000000000011</v>
      </c>
      <c r="M5" s="23">
        <f t="shared" ref="M5:M36" si="2">IFERROR(G5+H5-K5,"")</f>
        <v>7057</v>
      </c>
      <c r="N5" s="17">
        <f t="shared" ref="N5:N36" si="3">IF(B5&gt;0,(G5+H5)/B5,"")</f>
        <v>0.75285000000000002</v>
      </c>
      <c r="O5" t="s">
        <v>15</v>
      </c>
    </row>
    <row r="6" spans="1:15" x14ac:dyDescent="0.25">
      <c r="A6" s="18" t="s">
        <v>16</v>
      </c>
      <c r="B6" s="22"/>
      <c r="C6" s="18"/>
      <c r="D6" s="22"/>
      <c r="E6" s="22"/>
      <c r="F6" s="24" t="str">
        <f>IF(E6="","",E6*Stammdaten!$C$15)</f>
        <v/>
      </c>
      <c r="G6" s="24" t="str">
        <f t="shared" ref="G6:G54" si="4">IFERROR(IF(A6="","",D6+F6),"")</f>
        <v/>
      </c>
      <c r="H6" s="22"/>
      <c r="I6" s="24" t="str">
        <f>IFERROR(IF(C6="",(G6+H6)*(1-Stammdaten!$C$19),(G6+H6)),"")</f>
        <v/>
      </c>
      <c r="J6" s="22"/>
      <c r="K6" s="22"/>
      <c r="L6" s="24" t="str">
        <f t="shared" si="1"/>
        <v/>
      </c>
      <c r="M6" s="24" t="str">
        <f t="shared" si="2"/>
        <v/>
      </c>
      <c r="N6" s="19" t="str">
        <f t="shared" si="3"/>
        <v/>
      </c>
      <c r="O6" t="s">
        <v>15</v>
      </c>
    </row>
    <row r="7" spans="1:15" x14ac:dyDescent="0.25">
      <c r="A7" s="18" t="s">
        <v>17</v>
      </c>
      <c r="B7" s="22"/>
      <c r="C7" s="18"/>
      <c r="D7" s="22"/>
      <c r="E7" s="22"/>
      <c r="F7" s="24" t="str">
        <f>IF(E7="","",E7*Stammdaten!$C$15)</f>
        <v/>
      </c>
      <c r="G7" s="24" t="str">
        <f t="shared" si="4"/>
        <v/>
      </c>
      <c r="H7" s="22"/>
      <c r="I7" s="24" t="str">
        <f>IFERROR(IF(C7="",(G7+H7)*(1-Stammdaten!$C$19),(G7+H7)),"")</f>
        <v/>
      </c>
      <c r="J7" s="22"/>
      <c r="K7" s="22"/>
      <c r="L7" s="24" t="str">
        <f t="shared" si="1"/>
        <v/>
      </c>
      <c r="M7" s="24" t="str">
        <f t="shared" si="2"/>
        <v/>
      </c>
      <c r="N7" s="19" t="str">
        <f t="shared" si="3"/>
        <v/>
      </c>
      <c r="O7" t="s">
        <v>15</v>
      </c>
    </row>
    <row r="8" spans="1:15" x14ac:dyDescent="0.25">
      <c r="A8" s="18" t="s">
        <v>18</v>
      </c>
      <c r="B8" s="22"/>
      <c r="C8" s="18"/>
      <c r="D8" s="22"/>
      <c r="E8" s="22"/>
      <c r="F8" s="24" t="str">
        <f>IF(E8="","",E8*Stammdaten!$C$15)</f>
        <v/>
      </c>
      <c r="G8" s="24" t="str">
        <f t="shared" si="4"/>
        <v/>
      </c>
      <c r="H8" s="22"/>
      <c r="I8" s="24" t="str">
        <f>IFERROR(IF(C8="",(G8+H8)*(1-Stammdaten!$C$19),(G8+H8)),"")</f>
        <v/>
      </c>
      <c r="J8" s="22"/>
      <c r="K8" s="22"/>
      <c r="L8" s="24" t="str">
        <f t="shared" si="1"/>
        <v/>
      </c>
      <c r="M8" s="24" t="str">
        <f t="shared" si="2"/>
        <v/>
      </c>
      <c r="N8" s="19" t="str">
        <f t="shared" si="3"/>
        <v/>
      </c>
      <c r="O8" t="s">
        <v>15</v>
      </c>
    </row>
    <row r="9" spans="1:15" x14ac:dyDescent="0.25">
      <c r="A9" s="18" t="s">
        <v>19</v>
      </c>
      <c r="B9" s="22"/>
      <c r="C9" s="18"/>
      <c r="D9" s="22"/>
      <c r="E9" s="22"/>
      <c r="F9" s="24" t="str">
        <f>IF(E9="","",E9*Stammdaten!$C$15)</f>
        <v/>
      </c>
      <c r="G9" s="24" t="str">
        <f t="shared" si="4"/>
        <v/>
      </c>
      <c r="H9" s="22"/>
      <c r="I9" s="24" t="str">
        <f>IFERROR(IF(C9="",(G9+H9)*(1-Stammdaten!$C$19),(G9+H9)),"")</f>
        <v/>
      </c>
      <c r="J9" s="22"/>
      <c r="K9" s="22"/>
      <c r="L9" s="24" t="str">
        <f t="shared" si="1"/>
        <v/>
      </c>
      <c r="M9" s="24" t="str">
        <f t="shared" si="2"/>
        <v/>
      </c>
      <c r="N9" s="19" t="str">
        <f t="shared" si="3"/>
        <v/>
      </c>
      <c r="O9" t="s">
        <v>15</v>
      </c>
    </row>
    <row r="10" spans="1:15" x14ac:dyDescent="0.25">
      <c r="A10" s="18" t="s">
        <v>20</v>
      </c>
      <c r="B10" s="22"/>
      <c r="C10" s="18"/>
      <c r="D10" s="22"/>
      <c r="E10" s="22"/>
      <c r="F10" s="24" t="str">
        <f>IF(E10="","",E10*Stammdaten!$C$15)</f>
        <v/>
      </c>
      <c r="G10" s="24" t="str">
        <f t="shared" si="4"/>
        <v/>
      </c>
      <c r="H10" s="22"/>
      <c r="I10" s="24" t="str">
        <f>IFERROR(IF(C10="",(G10+H10)*(1-Stammdaten!$C$19),(G10+H10)),"")</f>
        <v/>
      </c>
      <c r="J10" s="22"/>
      <c r="K10" s="22"/>
      <c r="L10" s="24" t="str">
        <f t="shared" si="1"/>
        <v/>
      </c>
      <c r="M10" s="24" t="str">
        <f t="shared" si="2"/>
        <v/>
      </c>
      <c r="N10" s="19" t="str">
        <f t="shared" si="3"/>
        <v/>
      </c>
      <c r="O10" t="s">
        <v>15</v>
      </c>
    </row>
    <row r="11" spans="1:15" x14ac:dyDescent="0.25">
      <c r="A11" s="18" t="s">
        <v>21</v>
      </c>
      <c r="B11" s="22"/>
      <c r="C11" s="18"/>
      <c r="D11" s="22"/>
      <c r="E11" s="22"/>
      <c r="F11" s="24" t="str">
        <f>IF(E11="","",E11*Stammdaten!$C$15)</f>
        <v/>
      </c>
      <c r="G11" s="24" t="str">
        <f t="shared" si="4"/>
        <v/>
      </c>
      <c r="H11" s="22"/>
      <c r="I11" s="24" t="str">
        <f>IFERROR(IF(C11="",(G11+H11)*(1-Stammdaten!$C$19),(G11+H11)),"")</f>
        <v/>
      </c>
      <c r="J11" s="22"/>
      <c r="K11" s="22"/>
      <c r="L11" s="24" t="str">
        <f t="shared" si="1"/>
        <v/>
      </c>
      <c r="M11" s="24" t="str">
        <f t="shared" si="2"/>
        <v/>
      </c>
      <c r="N11" s="19" t="str">
        <f t="shared" si="3"/>
        <v/>
      </c>
      <c r="O11" t="s">
        <v>15</v>
      </c>
    </row>
    <row r="12" spans="1:15" x14ac:dyDescent="0.25">
      <c r="A12" s="18" t="s">
        <v>22</v>
      </c>
      <c r="B12" s="22"/>
      <c r="C12" s="18"/>
      <c r="D12" s="22"/>
      <c r="E12" s="22"/>
      <c r="F12" s="24" t="str">
        <f>IF(E12="","",E12*Stammdaten!$C$15)</f>
        <v/>
      </c>
      <c r="G12" s="24" t="str">
        <f t="shared" si="4"/>
        <v/>
      </c>
      <c r="H12" s="22"/>
      <c r="I12" s="24" t="str">
        <f>IFERROR(IF(C12="",(G12+H12)*(1-Stammdaten!$C$19),(G12+H12)),"")</f>
        <v/>
      </c>
      <c r="J12" s="22"/>
      <c r="K12" s="22"/>
      <c r="L12" s="24" t="str">
        <f t="shared" si="1"/>
        <v/>
      </c>
      <c r="M12" s="24" t="str">
        <f t="shared" si="2"/>
        <v/>
      </c>
      <c r="N12" s="19" t="str">
        <f t="shared" si="3"/>
        <v/>
      </c>
      <c r="O12" t="s">
        <v>15</v>
      </c>
    </row>
    <row r="13" spans="1:15" x14ac:dyDescent="0.25">
      <c r="A13" s="18" t="s">
        <v>23</v>
      </c>
      <c r="B13" s="22"/>
      <c r="C13" s="18"/>
      <c r="D13" s="22"/>
      <c r="E13" s="22"/>
      <c r="F13" s="24" t="str">
        <f>IF(E13="","",E13*Stammdaten!$C$15)</f>
        <v/>
      </c>
      <c r="G13" s="24" t="str">
        <f t="shared" si="4"/>
        <v/>
      </c>
      <c r="H13" s="22"/>
      <c r="I13" s="24" t="str">
        <f>IFERROR(IF(C13="",(G13+H13)*(1-Stammdaten!$C$19),(G13+H13)),"")</f>
        <v/>
      </c>
      <c r="J13" s="22"/>
      <c r="K13" s="22"/>
      <c r="L13" s="24" t="str">
        <f t="shared" si="1"/>
        <v/>
      </c>
      <c r="M13" s="24" t="str">
        <f t="shared" si="2"/>
        <v/>
      </c>
      <c r="N13" s="19" t="str">
        <f t="shared" si="3"/>
        <v/>
      </c>
      <c r="O13" t="s">
        <v>15</v>
      </c>
    </row>
    <row r="14" spans="1:15" x14ac:dyDescent="0.25">
      <c r="A14" s="18" t="s">
        <v>24</v>
      </c>
      <c r="B14" s="22"/>
      <c r="C14" s="18"/>
      <c r="D14" s="22"/>
      <c r="E14" s="22"/>
      <c r="F14" s="24" t="str">
        <f>IF(E14="","",E14*Stammdaten!$C$15)</f>
        <v/>
      </c>
      <c r="G14" s="24" t="str">
        <f t="shared" si="4"/>
        <v/>
      </c>
      <c r="H14" s="22"/>
      <c r="I14" s="24" t="str">
        <f>IFERROR(IF(C14="",(G14+H14)*(1-Stammdaten!$C$19),(G14+H14)),"")</f>
        <v/>
      </c>
      <c r="J14" s="22"/>
      <c r="K14" s="22"/>
      <c r="L14" s="24" t="str">
        <f t="shared" si="1"/>
        <v/>
      </c>
      <c r="M14" s="24" t="str">
        <f t="shared" si="2"/>
        <v/>
      </c>
      <c r="N14" s="19" t="str">
        <f t="shared" si="3"/>
        <v/>
      </c>
      <c r="O14" t="s">
        <v>15</v>
      </c>
    </row>
    <row r="15" spans="1:15" x14ac:dyDescent="0.25">
      <c r="A15" s="18" t="s">
        <v>25</v>
      </c>
      <c r="B15" s="22"/>
      <c r="C15" s="18"/>
      <c r="D15" s="22"/>
      <c r="E15" s="22"/>
      <c r="F15" s="24" t="str">
        <f>IF(E15="","",E15*Stammdaten!$C$15)</f>
        <v/>
      </c>
      <c r="G15" s="24" t="str">
        <f t="shared" si="4"/>
        <v/>
      </c>
      <c r="H15" s="22"/>
      <c r="I15" s="24" t="str">
        <f>IFERROR(IF(C15="",(G15+H15)*(1-Stammdaten!$C$19),(G15+H15)),"")</f>
        <v/>
      </c>
      <c r="J15" s="22"/>
      <c r="K15" s="22"/>
      <c r="L15" s="24" t="str">
        <f t="shared" si="1"/>
        <v/>
      </c>
      <c r="M15" s="24" t="str">
        <f t="shared" si="2"/>
        <v/>
      </c>
      <c r="N15" s="19" t="str">
        <f t="shared" si="3"/>
        <v/>
      </c>
      <c r="O15" t="s">
        <v>15</v>
      </c>
    </row>
    <row r="16" spans="1:15" x14ac:dyDescent="0.25">
      <c r="A16" s="33"/>
      <c r="B16" s="22"/>
      <c r="C16" s="18"/>
      <c r="D16" s="22"/>
      <c r="E16" s="27"/>
      <c r="F16" s="24" t="str">
        <f>IF(E16="","",E16*Stammdaten!$C$15)</f>
        <v/>
      </c>
      <c r="G16" s="28" t="str">
        <f t="shared" si="4"/>
        <v/>
      </c>
      <c r="H16" s="27"/>
      <c r="I16" s="28" t="str">
        <f>IFERROR(IF(C16="",(G16+H16)*(1-Stammdaten!$C$19),(G16+H16)),"")</f>
        <v/>
      </c>
      <c r="J16" s="27"/>
      <c r="K16" s="27"/>
      <c r="L16" s="28" t="str">
        <f t="shared" si="1"/>
        <v/>
      </c>
      <c r="M16" s="28" t="str">
        <f t="shared" si="2"/>
        <v/>
      </c>
      <c r="N16" s="32" t="str">
        <f t="shared" si="3"/>
        <v/>
      </c>
      <c r="O16" t="s">
        <v>15</v>
      </c>
    </row>
    <row r="17" spans="1:15" x14ac:dyDescent="0.25">
      <c r="A17" s="33"/>
      <c r="B17" s="22"/>
      <c r="C17" s="18"/>
      <c r="D17" s="22"/>
      <c r="E17" s="27"/>
      <c r="F17" s="24" t="str">
        <f>IF(E17="","",E17*Stammdaten!$C$15)</f>
        <v/>
      </c>
      <c r="G17" s="28" t="str">
        <f t="shared" si="4"/>
        <v/>
      </c>
      <c r="H17" s="27"/>
      <c r="I17" s="28" t="str">
        <f>IFERROR(IF(C17="",(G17+H17)*(1-Stammdaten!$C$19),(G17+H17)),"")</f>
        <v/>
      </c>
      <c r="J17" s="27"/>
      <c r="K17" s="27"/>
      <c r="L17" s="28" t="str">
        <f t="shared" si="1"/>
        <v/>
      </c>
      <c r="M17" s="28" t="str">
        <f t="shared" si="2"/>
        <v/>
      </c>
      <c r="N17" s="32" t="str">
        <f t="shared" si="3"/>
        <v/>
      </c>
      <c r="O17" t="s">
        <v>15</v>
      </c>
    </row>
    <row r="18" spans="1:15" x14ac:dyDescent="0.25">
      <c r="A18" s="33"/>
      <c r="B18" s="22"/>
      <c r="C18" s="18"/>
      <c r="D18" s="22"/>
      <c r="E18" s="27"/>
      <c r="F18" s="24" t="str">
        <f>IF(E18="","",E18*Stammdaten!$C$15)</f>
        <v/>
      </c>
      <c r="G18" s="28" t="str">
        <f t="shared" si="4"/>
        <v/>
      </c>
      <c r="H18" s="27"/>
      <c r="I18" s="28" t="str">
        <f>IFERROR(IF(C18="",(G18+H18)*(1-Stammdaten!$C$19),(G18+H18)),"")</f>
        <v/>
      </c>
      <c r="J18" s="27"/>
      <c r="K18" s="27"/>
      <c r="L18" s="28" t="str">
        <f t="shared" si="1"/>
        <v/>
      </c>
      <c r="M18" s="28" t="str">
        <f t="shared" si="2"/>
        <v/>
      </c>
      <c r="N18" s="32" t="str">
        <f t="shared" si="3"/>
        <v/>
      </c>
      <c r="O18" t="s">
        <v>15</v>
      </c>
    </row>
    <row r="19" spans="1:15" x14ac:dyDescent="0.25">
      <c r="A19" s="33"/>
      <c r="B19" s="22"/>
      <c r="C19" s="18"/>
      <c r="D19" s="22"/>
      <c r="E19" s="27"/>
      <c r="F19" s="24" t="str">
        <f>IF(E19="","",E19*Stammdaten!$C$15)</f>
        <v/>
      </c>
      <c r="G19" s="28" t="str">
        <f t="shared" si="4"/>
        <v/>
      </c>
      <c r="H19" s="27"/>
      <c r="I19" s="28" t="str">
        <f>IFERROR(IF(C19="",(G19+H19)*(1-Stammdaten!$C$19),(G19+H19)),"")</f>
        <v/>
      </c>
      <c r="J19" s="27"/>
      <c r="K19" s="27"/>
      <c r="L19" s="28" t="str">
        <f t="shared" si="1"/>
        <v/>
      </c>
      <c r="M19" s="28" t="str">
        <f t="shared" si="2"/>
        <v/>
      </c>
      <c r="N19" s="32" t="str">
        <f t="shared" si="3"/>
        <v/>
      </c>
      <c r="O19" t="s">
        <v>15</v>
      </c>
    </row>
    <row r="20" spans="1:15" x14ac:dyDescent="0.25">
      <c r="A20" s="33"/>
      <c r="B20" s="22"/>
      <c r="C20" s="18"/>
      <c r="D20" s="22"/>
      <c r="E20" s="27"/>
      <c r="F20" s="24" t="str">
        <f>IF(E20="","",E20*Stammdaten!$C$15)</f>
        <v/>
      </c>
      <c r="G20" s="28" t="str">
        <f t="shared" si="4"/>
        <v/>
      </c>
      <c r="H20" s="27"/>
      <c r="I20" s="28" t="str">
        <f>IFERROR(IF(C20="",(G20+H20)*(1-Stammdaten!$C$19),(G20+H20)),"")</f>
        <v/>
      </c>
      <c r="J20" s="27"/>
      <c r="K20" s="27"/>
      <c r="L20" s="28" t="str">
        <f t="shared" si="1"/>
        <v/>
      </c>
      <c r="M20" s="28" t="str">
        <f t="shared" si="2"/>
        <v/>
      </c>
      <c r="N20" s="32" t="str">
        <f t="shared" si="3"/>
        <v/>
      </c>
      <c r="O20" t="s">
        <v>15</v>
      </c>
    </row>
    <row r="21" spans="1:15" x14ac:dyDescent="0.25">
      <c r="A21" s="33"/>
      <c r="B21" s="22"/>
      <c r="C21" s="18"/>
      <c r="D21" s="22"/>
      <c r="E21" s="27"/>
      <c r="F21" s="24" t="str">
        <f>IF(E21="","",E21*Stammdaten!$C$15)</f>
        <v/>
      </c>
      <c r="G21" s="28" t="str">
        <f t="shared" si="4"/>
        <v/>
      </c>
      <c r="H21" s="27"/>
      <c r="I21" s="28" t="str">
        <f>IFERROR(IF(C21="",(G21+H21)*(1-Stammdaten!$C$19),(G21+H21)),"")</f>
        <v/>
      </c>
      <c r="J21" s="27"/>
      <c r="K21" s="27"/>
      <c r="L21" s="28" t="str">
        <f t="shared" si="1"/>
        <v/>
      </c>
      <c r="M21" s="28" t="str">
        <f t="shared" si="2"/>
        <v/>
      </c>
      <c r="N21" s="32" t="str">
        <f t="shared" si="3"/>
        <v/>
      </c>
      <c r="O21" t="s">
        <v>15</v>
      </c>
    </row>
    <row r="22" spans="1:15" x14ac:dyDescent="0.25">
      <c r="A22" s="33"/>
      <c r="B22" s="22"/>
      <c r="C22" s="18"/>
      <c r="D22" s="22"/>
      <c r="E22" s="27"/>
      <c r="F22" s="24" t="str">
        <f>IF(E22="","",E22*Stammdaten!$C$15)</f>
        <v/>
      </c>
      <c r="G22" s="28" t="str">
        <f t="shared" si="4"/>
        <v/>
      </c>
      <c r="H22" s="27"/>
      <c r="I22" s="28" t="str">
        <f>IFERROR(IF(C22="",(G22+H22)*(1-Stammdaten!$C$19),(G22+H22)),"")</f>
        <v/>
      </c>
      <c r="J22" s="27"/>
      <c r="K22" s="27"/>
      <c r="L22" s="28" t="str">
        <f t="shared" si="1"/>
        <v/>
      </c>
      <c r="M22" s="28" t="str">
        <f t="shared" si="2"/>
        <v/>
      </c>
      <c r="N22" s="32" t="str">
        <f t="shared" si="3"/>
        <v/>
      </c>
      <c r="O22" t="s">
        <v>15</v>
      </c>
    </row>
    <row r="23" spans="1:15" x14ac:dyDescent="0.25">
      <c r="A23" s="33"/>
      <c r="B23" s="22"/>
      <c r="C23" s="18"/>
      <c r="D23" s="22"/>
      <c r="E23" s="27"/>
      <c r="F23" s="24" t="str">
        <f>IF(E23="","",E23*Stammdaten!$C$15)</f>
        <v/>
      </c>
      <c r="G23" s="28" t="str">
        <f t="shared" si="4"/>
        <v/>
      </c>
      <c r="H23" s="27"/>
      <c r="I23" s="28" t="str">
        <f>IFERROR(IF(C23="",(G23+H23)*(1-Stammdaten!$C$19),(G23+H23)),"")</f>
        <v/>
      </c>
      <c r="J23" s="27"/>
      <c r="K23" s="27"/>
      <c r="L23" s="28" t="str">
        <f t="shared" si="1"/>
        <v/>
      </c>
      <c r="M23" s="28" t="str">
        <f t="shared" si="2"/>
        <v/>
      </c>
      <c r="N23" s="32" t="str">
        <f t="shared" si="3"/>
        <v/>
      </c>
      <c r="O23" t="s">
        <v>15</v>
      </c>
    </row>
    <row r="24" spans="1:15" x14ac:dyDescent="0.25">
      <c r="A24" s="33"/>
      <c r="B24" s="22"/>
      <c r="C24" s="18"/>
      <c r="D24" s="22"/>
      <c r="E24" s="27"/>
      <c r="F24" s="24" t="str">
        <f>IF(E24="","",E24*Stammdaten!$C$15)</f>
        <v/>
      </c>
      <c r="G24" s="28" t="str">
        <f t="shared" si="4"/>
        <v/>
      </c>
      <c r="H24" s="27"/>
      <c r="I24" s="28" t="str">
        <f>IFERROR(IF(C24="",(G24+H24)*(1-Stammdaten!$C$19),(G24+H24)),"")</f>
        <v/>
      </c>
      <c r="J24" s="27"/>
      <c r="K24" s="27"/>
      <c r="L24" s="28" t="str">
        <f t="shared" si="1"/>
        <v/>
      </c>
      <c r="M24" s="28" t="str">
        <f t="shared" si="2"/>
        <v/>
      </c>
      <c r="N24" s="32" t="str">
        <f t="shared" si="3"/>
        <v/>
      </c>
      <c r="O24" t="s">
        <v>15</v>
      </c>
    </row>
    <row r="25" spans="1:15" x14ac:dyDescent="0.25">
      <c r="A25" s="33"/>
      <c r="B25" s="22"/>
      <c r="C25" s="18"/>
      <c r="D25" s="22"/>
      <c r="E25" s="27"/>
      <c r="F25" s="24" t="str">
        <f>IF(E25="","",E25*Stammdaten!$C$15)</f>
        <v/>
      </c>
      <c r="G25" s="28" t="str">
        <f t="shared" si="4"/>
        <v/>
      </c>
      <c r="H25" s="27"/>
      <c r="I25" s="28" t="str">
        <f>IFERROR(IF(C25="",(G25+H25)*(1-Stammdaten!$C$19),(G25+H25)),"")</f>
        <v/>
      </c>
      <c r="J25" s="27"/>
      <c r="K25" s="27"/>
      <c r="L25" s="28" t="str">
        <f t="shared" si="1"/>
        <v/>
      </c>
      <c r="M25" s="28" t="str">
        <f t="shared" si="2"/>
        <v/>
      </c>
      <c r="N25" s="32" t="str">
        <f t="shared" si="3"/>
        <v/>
      </c>
      <c r="O25" t="s">
        <v>15</v>
      </c>
    </row>
    <row r="26" spans="1:15" x14ac:dyDescent="0.25">
      <c r="A26" s="33"/>
      <c r="B26" s="22"/>
      <c r="C26" s="18"/>
      <c r="D26" s="22"/>
      <c r="E26" s="27"/>
      <c r="F26" s="24" t="str">
        <f>IF(E26="","",E26*Stammdaten!$C$15)</f>
        <v/>
      </c>
      <c r="G26" s="28" t="str">
        <f t="shared" si="4"/>
        <v/>
      </c>
      <c r="H26" s="27"/>
      <c r="I26" s="28" t="str">
        <f>IFERROR(IF(C26="",(G26+H26)*(1-Stammdaten!$C$19),(G26+H26)),"")</f>
        <v/>
      </c>
      <c r="J26" s="27"/>
      <c r="K26" s="27"/>
      <c r="L26" s="28" t="str">
        <f t="shared" si="1"/>
        <v/>
      </c>
      <c r="M26" s="28" t="str">
        <f t="shared" si="2"/>
        <v/>
      </c>
      <c r="N26" s="32" t="str">
        <f t="shared" si="3"/>
        <v/>
      </c>
      <c r="O26" t="s">
        <v>15</v>
      </c>
    </row>
    <row r="27" spans="1:15" x14ac:dyDescent="0.25">
      <c r="A27" s="33"/>
      <c r="B27" s="22"/>
      <c r="C27" s="18"/>
      <c r="D27" s="22"/>
      <c r="E27" s="27"/>
      <c r="F27" s="24" t="str">
        <f>IF(E27="","",E27*Stammdaten!$C$15)</f>
        <v/>
      </c>
      <c r="G27" s="28" t="str">
        <f t="shared" si="4"/>
        <v/>
      </c>
      <c r="H27" s="27"/>
      <c r="I27" s="28" t="str">
        <f>IFERROR(IF(C27="",(G27+H27)*(1-Stammdaten!$C$19),(G27+H27)),"")</f>
        <v/>
      </c>
      <c r="J27" s="27"/>
      <c r="K27" s="27"/>
      <c r="L27" s="28" t="str">
        <f t="shared" si="1"/>
        <v/>
      </c>
      <c r="M27" s="28" t="str">
        <f t="shared" si="2"/>
        <v/>
      </c>
      <c r="N27" s="32" t="str">
        <f t="shared" si="3"/>
        <v/>
      </c>
      <c r="O27" t="s">
        <v>15</v>
      </c>
    </row>
    <row r="28" spans="1:15" x14ac:dyDescent="0.25">
      <c r="A28" s="33"/>
      <c r="B28" s="22"/>
      <c r="C28" s="18"/>
      <c r="D28" s="22"/>
      <c r="E28" s="27"/>
      <c r="F28" s="24" t="str">
        <f>IF(E28="","",E28*Stammdaten!$C$15)</f>
        <v/>
      </c>
      <c r="G28" s="28" t="str">
        <f t="shared" si="4"/>
        <v/>
      </c>
      <c r="H28" s="27"/>
      <c r="I28" s="28" t="str">
        <f>IFERROR(IF(C28="",(G28+H28)*(1-Stammdaten!$C$19),(G28+H28)),"")</f>
        <v/>
      </c>
      <c r="J28" s="27"/>
      <c r="K28" s="27"/>
      <c r="L28" s="28" t="str">
        <f t="shared" si="1"/>
        <v/>
      </c>
      <c r="M28" s="28" t="str">
        <f t="shared" si="2"/>
        <v/>
      </c>
      <c r="N28" s="32" t="str">
        <f t="shared" si="3"/>
        <v/>
      </c>
      <c r="O28" t="s">
        <v>15</v>
      </c>
    </row>
    <row r="29" spans="1:15" x14ac:dyDescent="0.25">
      <c r="A29" s="33"/>
      <c r="B29" s="22"/>
      <c r="C29" s="18"/>
      <c r="D29" s="22"/>
      <c r="E29" s="27"/>
      <c r="F29" s="24" t="str">
        <f>IF(E29="","",E29*Stammdaten!$C$15)</f>
        <v/>
      </c>
      <c r="G29" s="28" t="str">
        <f t="shared" si="4"/>
        <v/>
      </c>
      <c r="H29" s="27"/>
      <c r="I29" s="28" t="str">
        <f>IFERROR(IF(C29="",(G29+H29)*(1-Stammdaten!$C$19),(G29+H29)),"")</f>
        <v/>
      </c>
      <c r="J29" s="27"/>
      <c r="K29" s="27"/>
      <c r="L29" s="28" t="str">
        <f t="shared" si="1"/>
        <v/>
      </c>
      <c r="M29" s="28" t="str">
        <f t="shared" si="2"/>
        <v/>
      </c>
      <c r="N29" s="32" t="str">
        <f t="shared" si="3"/>
        <v/>
      </c>
      <c r="O29" t="s">
        <v>15</v>
      </c>
    </row>
    <row r="30" spans="1:15" x14ac:dyDescent="0.25">
      <c r="A30" s="33"/>
      <c r="B30" s="22"/>
      <c r="C30" s="18"/>
      <c r="D30" s="22"/>
      <c r="E30" s="27"/>
      <c r="F30" s="24" t="str">
        <f>IF(E30="","",E30*Stammdaten!$C$15)</f>
        <v/>
      </c>
      <c r="G30" s="28" t="str">
        <f t="shared" si="4"/>
        <v/>
      </c>
      <c r="H30" s="27"/>
      <c r="I30" s="28" t="str">
        <f>IFERROR(IF(C30="",(G30+H30)*(1-Stammdaten!$C$19),(G30+H30)),"")</f>
        <v/>
      </c>
      <c r="J30" s="27"/>
      <c r="K30" s="27"/>
      <c r="L30" s="28" t="str">
        <f t="shared" si="1"/>
        <v/>
      </c>
      <c r="M30" s="28" t="str">
        <f t="shared" si="2"/>
        <v/>
      </c>
      <c r="N30" s="32" t="str">
        <f t="shared" si="3"/>
        <v/>
      </c>
      <c r="O30" t="s">
        <v>15</v>
      </c>
    </row>
    <row r="31" spans="1:15" x14ac:dyDescent="0.25">
      <c r="A31" s="33"/>
      <c r="B31" s="22"/>
      <c r="C31" s="18"/>
      <c r="D31" s="22"/>
      <c r="E31" s="27"/>
      <c r="F31" s="24" t="str">
        <f>IF(E31="","",E31*Stammdaten!$C$15)</f>
        <v/>
      </c>
      <c r="G31" s="28" t="str">
        <f t="shared" si="4"/>
        <v/>
      </c>
      <c r="H31" s="27"/>
      <c r="I31" s="28" t="str">
        <f>IFERROR(IF(C31="",(G31+H31)*(1-Stammdaten!$C$19),(G31+H31)),"")</f>
        <v/>
      </c>
      <c r="J31" s="27"/>
      <c r="K31" s="27"/>
      <c r="L31" s="28" t="str">
        <f t="shared" si="1"/>
        <v/>
      </c>
      <c r="M31" s="28" t="str">
        <f t="shared" si="2"/>
        <v/>
      </c>
      <c r="N31" s="32" t="str">
        <f t="shared" si="3"/>
        <v/>
      </c>
      <c r="O31" t="s">
        <v>15</v>
      </c>
    </row>
    <row r="32" spans="1:15" x14ac:dyDescent="0.25">
      <c r="A32" s="33"/>
      <c r="B32" s="22"/>
      <c r="C32" s="18"/>
      <c r="D32" s="22"/>
      <c r="E32" s="27"/>
      <c r="F32" s="24" t="str">
        <f>IF(E32="","",E32*Stammdaten!$C$15)</f>
        <v/>
      </c>
      <c r="G32" s="28" t="str">
        <f t="shared" si="4"/>
        <v/>
      </c>
      <c r="H32" s="27"/>
      <c r="I32" s="28" t="str">
        <f>IFERROR(IF(C32="",(G32+H32)*(1-Stammdaten!$C$19),(G32+H32)),"")</f>
        <v/>
      </c>
      <c r="J32" s="27"/>
      <c r="K32" s="27"/>
      <c r="L32" s="28" t="str">
        <f t="shared" si="1"/>
        <v/>
      </c>
      <c r="M32" s="28" t="str">
        <f t="shared" si="2"/>
        <v/>
      </c>
      <c r="N32" s="32" t="str">
        <f t="shared" si="3"/>
        <v/>
      </c>
      <c r="O32" t="s">
        <v>15</v>
      </c>
    </row>
    <row r="33" spans="1:15" x14ac:dyDescent="0.25">
      <c r="A33" s="33"/>
      <c r="B33" s="22"/>
      <c r="C33" s="18"/>
      <c r="D33" s="22"/>
      <c r="E33" s="27"/>
      <c r="F33" s="24" t="str">
        <f>IF(E33="","",E33*Stammdaten!$C$15)</f>
        <v/>
      </c>
      <c r="G33" s="28" t="str">
        <f t="shared" si="4"/>
        <v/>
      </c>
      <c r="H33" s="27"/>
      <c r="I33" s="28" t="str">
        <f>IFERROR(IF(C33="",(G33+H33)*(1-Stammdaten!$C$19),(G33+H33)),"")</f>
        <v/>
      </c>
      <c r="J33" s="27"/>
      <c r="K33" s="27"/>
      <c r="L33" s="28" t="str">
        <f t="shared" si="1"/>
        <v/>
      </c>
      <c r="M33" s="28" t="str">
        <f t="shared" si="2"/>
        <v/>
      </c>
      <c r="N33" s="32" t="str">
        <f t="shared" si="3"/>
        <v/>
      </c>
      <c r="O33" t="s">
        <v>15</v>
      </c>
    </row>
    <row r="34" spans="1:15" x14ac:dyDescent="0.25">
      <c r="A34" s="33"/>
      <c r="B34" s="22"/>
      <c r="C34" s="18"/>
      <c r="D34" s="22"/>
      <c r="E34" s="27"/>
      <c r="F34" s="24" t="str">
        <f>IF(E34="","",E34*Stammdaten!$C$15)</f>
        <v/>
      </c>
      <c r="G34" s="28" t="str">
        <f t="shared" si="4"/>
        <v/>
      </c>
      <c r="H34" s="27"/>
      <c r="I34" s="28" t="str">
        <f>IFERROR(IF(C34="",(G34+H34)*(1-Stammdaten!$C$19),(G34+H34)),"")</f>
        <v/>
      </c>
      <c r="J34" s="27"/>
      <c r="K34" s="27"/>
      <c r="L34" s="28" t="str">
        <f t="shared" si="1"/>
        <v/>
      </c>
      <c r="M34" s="28" t="str">
        <f t="shared" si="2"/>
        <v/>
      </c>
      <c r="N34" s="32" t="str">
        <f t="shared" si="3"/>
        <v/>
      </c>
      <c r="O34" t="s">
        <v>15</v>
      </c>
    </row>
    <row r="35" spans="1:15" x14ac:dyDescent="0.25">
      <c r="A35" s="33"/>
      <c r="B35" s="22"/>
      <c r="C35" s="18"/>
      <c r="D35" s="22"/>
      <c r="E35" s="27"/>
      <c r="F35" s="24" t="str">
        <f>IF(E35="","",E35*Stammdaten!$C$15)</f>
        <v/>
      </c>
      <c r="G35" s="28" t="str">
        <f t="shared" si="4"/>
        <v/>
      </c>
      <c r="H35" s="27"/>
      <c r="I35" s="28" t="str">
        <f>IFERROR(IF(C35="",(G35+H35)*(1-Stammdaten!$C$19),(G35+H35)),"")</f>
        <v/>
      </c>
      <c r="J35" s="27"/>
      <c r="K35" s="27"/>
      <c r="L35" s="28" t="str">
        <f t="shared" si="1"/>
        <v/>
      </c>
      <c r="M35" s="28" t="str">
        <f t="shared" si="2"/>
        <v/>
      </c>
      <c r="N35" s="32" t="str">
        <f t="shared" si="3"/>
        <v/>
      </c>
      <c r="O35" t="s">
        <v>15</v>
      </c>
    </row>
    <row r="36" spans="1:15" x14ac:dyDescent="0.25">
      <c r="A36" s="33"/>
      <c r="B36" s="22"/>
      <c r="C36" s="18"/>
      <c r="D36" s="22"/>
      <c r="E36" s="27"/>
      <c r="F36" s="24" t="str">
        <f>IF(E36="","",E36*Stammdaten!$C$15)</f>
        <v/>
      </c>
      <c r="G36" s="28" t="str">
        <f t="shared" si="4"/>
        <v/>
      </c>
      <c r="H36" s="27"/>
      <c r="I36" s="28" t="str">
        <f>IFERROR(IF(C36="",(G36+H36)*(1-Stammdaten!$C$19),(G36+H36)),"")</f>
        <v/>
      </c>
      <c r="J36" s="27"/>
      <c r="K36" s="27"/>
      <c r="L36" s="28" t="str">
        <f t="shared" si="1"/>
        <v/>
      </c>
      <c r="M36" s="28" t="str">
        <f t="shared" si="2"/>
        <v/>
      </c>
      <c r="N36" s="32" t="str">
        <f t="shared" si="3"/>
        <v/>
      </c>
      <c r="O36" t="s">
        <v>15</v>
      </c>
    </row>
    <row r="37" spans="1:15" x14ac:dyDescent="0.25">
      <c r="A37" s="33"/>
      <c r="B37" s="22"/>
      <c r="C37" s="18"/>
      <c r="D37" s="22"/>
      <c r="E37" s="27"/>
      <c r="F37" s="24" t="str">
        <f>IF(E37="","",E37*Stammdaten!$C$15)</f>
        <v/>
      </c>
      <c r="G37" s="28" t="str">
        <f t="shared" si="4"/>
        <v/>
      </c>
      <c r="H37" s="27"/>
      <c r="I37" s="28" t="str">
        <f>IFERROR(IF(C37="",(G37+H37)*(1-Stammdaten!$C$19),(G37+H37)),"")</f>
        <v/>
      </c>
      <c r="J37" s="27"/>
      <c r="K37" s="27"/>
      <c r="L37" s="28" t="str">
        <f t="shared" ref="L37:L54" si="5">IFERROR(I37-J37,"")</f>
        <v/>
      </c>
      <c r="M37" s="28" t="str">
        <f t="shared" ref="M37:M54" si="6">IFERROR(G37+H37-K37,"")</f>
        <v/>
      </c>
      <c r="N37" s="32" t="str">
        <f t="shared" ref="N37:N54" si="7">IF(B37&gt;0,(G37+H37)/B37,"")</f>
        <v/>
      </c>
      <c r="O37" t="s">
        <v>15</v>
      </c>
    </row>
    <row r="38" spans="1:15" x14ac:dyDescent="0.25">
      <c r="A38" s="33"/>
      <c r="B38" s="22"/>
      <c r="C38" s="18"/>
      <c r="D38" s="22"/>
      <c r="E38" s="27"/>
      <c r="F38" s="24" t="str">
        <f>IF(E38="","",E38*Stammdaten!$C$15)</f>
        <v/>
      </c>
      <c r="G38" s="28" t="str">
        <f t="shared" si="4"/>
        <v/>
      </c>
      <c r="H38" s="27"/>
      <c r="I38" s="28" t="str">
        <f>IFERROR(IF(C38="",(G38+H38)*(1-Stammdaten!$C$19),(G38+H38)),"")</f>
        <v/>
      </c>
      <c r="J38" s="27"/>
      <c r="K38" s="27"/>
      <c r="L38" s="28" t="str">
        <f t="shared" si="5"/>
        <v/>
      </c>
      <c r="M38" s="28" t="str">
        <f t="shared" si="6"/>
        <v/>
      </c>
      <c r="N38" s="32" t="str">
        <f t="shared" si="7"/>
        <v/>
      </c>
      <c r="O38" t="s">
        <v>15</v>
      </c>
    </row>
    <row r="39" spans="1:15" x14ac:dyDescent="0.25">
      <c r="A39" s="33"/>
      <c r="B39" s="22"/>
      <c r="C39" s="18"/>
      <c r="D39" s="22"/>
      <c r="E39" s="27"/>
      <c r="F39" s="24" t="str">
        <f>IF(E39="","",E39*Stammdaten!$C$15)</f>
        <v/>
      </c>
      <c r="G39" s="28" t="str">
        <f t="shared" si="4"/>
        <v/>
      </c>
      <c r="H39" s="27"/>
      <c r="I39" s="28" t="str">
        <f>IFERROR(IF(C39="",(G39+H39)*(1-Stammdaten!$C$19),(G39+H39)),"")</f>
        <v/>
      </c>
      <c r="J39" s="27"/>
      <c r="K39" s="27"/>
      <c r="L39" s="28" t="str">
        <f t="shared" si="5"/>
        <v/>
      </c>
      <c r="M39" s="28" t="str">
        <f t="shared" si="6"/>
        <v/>
      </c>
      <c r="N39" s="32" t="str">
        <f t="shared" si="7"/>
        <v/>
      </c>
      <c r="O39" t="s">
        <v>15</v>
      </c>
    </row>
    <row r="40" spans="1:15" x14ac:dyDescent="0.25">
      <c r="A40" s="33"/>
      <c r="B40" s="22"/>
      <c r="C40" s="18"/>
      <c r="D40" s="22"/>
      <c r="E40" s="27"/>
      <c r="F40" s="24" t="str">
        <f>IF(E40="","",E40*Stammdaten!$C$15)</f>
        <v/>
      </c>
      <c r="G40" s="28" t="str">
        <f t="shared" si="4"/>
        <v/>
      </c>
      <c r="H40" s="27"/>
      <c r="I40" s="28" t="str">
        <f>IFERROR(IF(C40="",(G40+H40)*(1-Stammdaten!$C$19),(G40+H40)),"")</f>
        <v/>
      </c>
      <c r="J40" s="27"/>
      <c r="K40" s="27"/>
      <c r="L40" s="28" t="str">
        <f t="shared" si="5"/>
        <v/>
      </c>
      <c r="M40" s="28" t="str">
        <f t="shared" si="6"/>
        <v/>
      </c>
      <c r="N40" s="32" t="str">
        <f t="shared" si="7"/>
        <v/>
      </c>
      <c r="O40" t="s">
        <v>15</v>
      </c>
    </row>
    <row r="41" spans="1:15" x14ac:dyDescent="0.25">
      <c r="A41" s="33"/>
      <c r="B41" s="22"/>
      <c r="C41" s="18"/>
      <c r="D41" s="22"/>
      <c r="E41" s="27"/>
      <c r="F41" s="24" t="str">
        <f>IF(E41="","",E41*Stammdaten!$C$15)</f>
        <v/>
      </c>
      <c r="G41" s="28" t="str">
        <f t="shared" si="4"/>
        <v/>
      </c>
      <c r="H41" s="27"/>
      <c r="I41" s="28" t="str">
        <f>IFERROR(IF(C41="",(G41+H41)*(1-Stammdaten!$C$19),(G41+H41)),"")</f>
        <v/>
      </c>
      <c r="J41" s="27"/>
      <c r="K41" s="27"/>
      <c r="L41" s="28" t="str">
        <f t="shared" si="5"/>
        <v/>
      </c>
      <c r="M41" s="28" t="str">
        <f t="shared" si="6"/>
        <v/>
      </c>
      <c r="N41" s="32" t="str">
        <f t="shared" si="7"/>
        <v/>
      </c>
      <c r="O41" t="s">
        <v>15</v>
      </c>
    </row>
    <row r="42" spans="1:15" x14ac:dyDescent="0.25">
      <c r="A42" s="33"/>
      <c r="B42" s="22"/>
      <c r="C42" s="18"/>
      <c r="D42" s="22"/>
      <c r="E42" s="27"/>
      <c r="F42" s="24" t="str">
        <f>IF(E42="","",E42*Stammdaten!$C$15)</f>
        <v/>
      </c>
      <c r="G42" s="28" t="str">
        <f t="shared" si="4"/>
        <v/>
      </c>
      <c r="H42" s="27"/>
      <c r="I42" s="28" t="str">
        <f>IFERROR(IF(C42="",(G42+H42)*(1-Stammdaten!$C$19),(G42+H42)),"")</f>
        <v/>
      </c>
      <c r="J42" s="27"/>
      <c r="K42" s="27"/>
      <c r="L42" s="28" t="str">
        <f t="shared" si="5"/>
        <v/>
      </c>
      <c r="M42" s="28" t="str">
        <f t="shared" si="6"/>
        <v/>
      </c>
      <c r="N42" s="32" t="str">
        <f t="shared" si="7"/>
        <v/>
      </c>
      <c r="O42" t="s">
        <v>15</v>
      </c>
    </row>
    <row r="43" spans="1:15" x14ac:dyDescent="0.25">
      <c r="A43" s="33"/>
      <c r="B43" s="22"/>
      <c r="C43" s="18"/>
      <c r="D43" s="22"/>
      <c r="E43" s="27"/>
      <c r="F43" s="24" t="str">
        <f>IF(E43="","",E43*Stammdaten!$C$15)</f>
        <v/>
      </c>
      <c r="G43" s="28" t="str">
        <f t="shared" si="4"/>
        <v/>
      </c>
      <c r="H43" s="27"/>
      <c r="I43" s="28" t="str">
        <f>IFERROR(IF(C43="",(G43+H43)*(1-Stammdaten!$C$19),(G43+H43)),"")</f>
        <v/>
      </c>
      <c r="J43" s="27"/>
      <c r="K43" s="27"/>
      <c r="L43" s="28" t="str">
        <f t="shared" si="5"/>
        <v/>
      </c>
      <c r="M43" s="28" t="str">
        <f t="shared" si="6"/>
        <v/>
      </c>
      <c r="N43" s="32" t="str">
        <f t="shared" si="7"/>
        <v/>
      </c>
      <c r="O43" t="s">
        <v>15</v>
      </c>
    </row>
    <row r="44" spans="1:15" x14ac:dyDescent="0.25">
      <c r="A44" s="33"/>
      <c r="B44" s="22"/>
      <c r="C44" s="18"/>
      <c r="D44" s="22"/>
      <c r="E44" s="27"/>
      <c r="F44" s="24" t="str">
        <f>IF(E44="","",E44*Stammdaten!$C$15)</f>
        <v/>
      </c>
      <c r="G44" s="28" t="str">
        <f t="shared" si="4"/>
        <v/>
      </c>
      <c r="H44" s="27"/>
      <c r="I44" s="28" t="str">
        <f>IFERROR(IF(C44="",(G44+H44)*(1-Stammdaten!$C$19),(G44+H44)),"")</f>
        <v/>
      </c>
      <c r="J44" s="27"/>
      <c r="K44" s="27"/>
      <c r="L44" s="28" t="str">
        <f t="shared" si="5"/>
        <v/>
      </c>
      <c r="M44" s="28" t="str">
        <f t="shared" si="6"/>
        <v/>
      </c>
      <c r="N44" s="32" t="str">
        <f t="shared" si="7"/>
        <v/>
      </c>
      <c r="O44" t="s">
        <v>15</v>
      </c>
    </row>
    <row r="45" spans="1:15" x14ac:dyDescent="0.25">
      <c r="A45" s="33"/>
      <c r="B45" s="22"/>
      <c r="C45" s="18"/>
      <c r="D45" s="22"/>
      <c r="E45" s="27"/>
      <c r="F45" s="24" t="str">
        <f>IF(E45="","",E45*Stammdaten!$C$15)</f>
        <v/>
      </c>
      <c r="G45" s="28" t="str">
        <f t="shared" si="4"/>
        <v/>
      </c>
      <c r="H45" s="27"/>
      <c r="I45" s="28" t="str">
        <f>IFERROR(IF(C45="",(G45+H45)*(1-Stammdaten!$C$19),(G45+H45)),"")</f>
        <v/>
      </c>
      <c r="J45" s="27"/>
      <c r="K45" s="27"/>
      <c r="L45" s="28" t="str">
        <f t="shared" si="5"/>
        <v/>
      </c>
      <c r="M45" s="28" t="str">
        <f t="shared" si="6"/>
        <v/>
      </c>
      <c r="N45" s="32" t="str">
        <f t="shared" si="7"/>
        <v/>
      </c>
      <c r="O45" t="s">
        <v>15</v>
      </c>
    </row>
    <row r="46" spans="1:15" x14ac:dyDescent="0.25">
      <c r="A46" s="33"/>
      <c r="B46" s="22"/>
      <c r="C46" s="18"/>
      <c r="D46" s="22"/>
      <c r="E46" s="27"/>
      <c r="F46" s="24" t="str">
        <f>IF(E46="","",E46*Stammdaten!$C$15)</f>
        <v/>
      </c>
      <c r="G46" s="28" t="str">
        <f t="shared" si="4"/>
        <v/>
      </c>
      <c r="H46" s="27"/>
      <c r="I46" s="28" t="str">
        <f>IFERROR(IF(C46="",(G46+H46)*(1-Stammdaten!$C$19),(G46+H46)),"")</f>
        <v/>
      </c>
      <c r="J46" s="27"/>
      <c r="K46" s="27"/>
      <c r="L46" s="28" t="str">
        <f t="shared" si="5"/>
        <v/>
      </c>
      <c r="M46" s="28" t="str">
        <f t="shared" si="6"/>
        <v/>
      </c>
      <c r="N46" s="32" t="str">
        <f t="shared" si="7"/>
        <v/>
      </c>
      <c r="O46" t="s">
        <v>15</v>
      </c>
    </row>
    <row r="47" spans="1:15" x14ac:dyDescent="0.25">
      <c r="A47" s="33"/>
      <c r="B47" s="22"/>
      <c r="C47" s="18"/>
      <c r="D47" s="22"/>
      <c r="E47" s="27"/>
      <c r="F47" s="24" t="str">
        <f>IF(E47="","",E47*Stammdaten!$C$15)</f>
        <v/>
      </c>
      <c r="G47" s="28" t="str">
        <f t="shared" si="4"/>
        <v/>
      </c>
      <c r="H47" s="27"/>
      <c r="I47" s="28" t="str">
        <f>IFERROR(IF(C47="",(G47+H47)*(1-Stammdaten!$C$19),(G47+H47)),"")</f>
        <v/>
      </c>
      <c r="J47" s="27"/>
      <c r="K47" s="27"/>
      <c r="L47" s="28" t="str">
        <f t="shared" si="5"/>
        <v/>
      </c>
      <c r="M47" s="28" t="str">
        <f t="shared" si="6"/>
        <v/>
      </c>
      <c r="N47" s="32" t="str">
        <f t="shared" si="7"/>
        <v/>
      </c>
      <c r="O47" t="s">
        <v>15</v>
      </c>
    </row>
    <row r="48" spans="1:15" x14ac:dyDescent="0.25">
      <c r="A48" s="33"/>
      <c r="B48" s="22"/>
      <c r="C48" s="18"/>
      <c r="D48" s="22"/>
      <c r="E48" s="27"/>
      <c r="F48" s="24" t="str">
        <f>IF(E48="","",E48*Stammdaten!$C$15)</f>
        <v/>
      </c>
      <c r="G48" s="28" t="str">
        <f t="shared" si="4"/>
        <v/>
      </c>
      <c r="H48" s="27"/>
      <c r="I48" s="28" t="str">
        <f>IFERROR(IF(C48="",(G48+H48)*(1-Stammdaten!$C$19),(G48+H48)),"")</f>
        <v/>
      </c>
      <c r="J48" s="27"/>
      <c r="K48" s="27"/>
      <c r="L48" s="28" t="str">
        <f t="shared" si="5"/>
        <v/>
      </c>
      <c r="M48" s="28" t="str">
        <f t="shared" si="6"/>
        <v/>
      </c>
      <c r="N48" s="32" t="str">
        <f t="shared" si="7"/>
        <v/>
      </c>
      <c r="O48" t="s">
        <v>15</v>
      </c>
    </row>
    <row r="49" spans="1:15" x14ac:dyDescent="0.25">
      <c r="A49" s="33"/>
      <c r="B49" s="22"/>
      <c r="C49" s="18"/>
      <c r="D49" s="22"/>
      <c r="E49" s="27"/>
      <c r="F49" s="24" t="str">
        <f>IF(E49="","",E49*Stammdaten!$C$15)</f>
        <v/>
      </c>
      <c r="G49" s="28" t="str">
        <f t="shared" si="4"/>
        <v/>
      </c>
      <c r="H49" s="27"/>
      <c r="I49" s="28" t="str">
        <f>IFERROR(IF(C49="",(G49+H49)*(1-Stammdaten!$C$19),(G49+H49)),"")</f>
        <v/>
      </c>
      <c r="J49" s="27"/>
      <c r="K49" s="27"/>
      <c r="L49" s="28" t="str">
        <f t="shared" si="5"/>
        <v/>
      </c>
      <c r="M49" s="28" t="str">
        <f t="shared" si="6"/>
        <v/>
      </c>
      <c r="N49" s="32" t="str">
        <f t="shared" si="7"/>
        <v/>
      </c>
      <c r="O49" t="s">
        <v>15</v>
      </c>
    </row>
    <row r="50" spans="1:15" x14ac:dyDescent="0.25">
      <c r="A50" s="33"/>
      <c r="B50" s="22"/>
      <c r="C50" s="18"/>
      <c r="D50" s="22"/>
      <c r="E50" s="27"/>
      <c r="F50" s="24" t="str">
        <f>IF(E50="","",E50*Stammdaten!$C$15)</f>
        <v/>
      </c>
      <c r="G50" s="28" t="str">
        <f t="shared" si="4"/>
        <v/>
      </c>
      <c r="H50" s="27"/>
      <c r="I50" s="28" t="str">
        <f>IFERROR(IF(C50="",(G50+H50)*(1-Stammdaten!$C$19),(G50+H50)),"")</f>
        <v/>
      </c>
      <c r="J50" s="27"/>
      <c r="K50" s="27"/>
      <c r="L50" s="28" t="str">
        <f t="shared" si="5"/>
        <v/>
      </c>
      <c r="M50" s="28" t="str">
        <f t="shared" si="6"/>
        <v/>
      </c>
      <c r="N50" s="32" t="str">
        <f t="shared" si="7"/>
        <v/>
      </c>
      <c r="O50" t="s">
        <v>15</v>
      </c>
    </row>
    <row r="51" spans="1:15" x14ac:dyDescent="0.25">
      <c r="A51" s="33"/>
      <c r="B51" s="22"/>
      <c r="C51" s="18"/>
      <c r="D51" s="22"/>
      <c r="E51" s="27"/>
      <c r="F51" s="24" t="str">
        <f>IF(E51="","",E51*Stammdaten!$C$15)</f>
        <v/>
      </c>
      <c r="G51" s="28" t="str">
        <f t="shared" si="4"/>
        <v/>
      </c>
      <c r="H51" s="27"/>
      <c r="I51" s="28" t="str">
        <f>IFERROR(IF(C51="",(G51+H51)*(1-Stammdaten!$C$19),(G51+H51)),"")</f>
        <v/>
      </c>
      <c r="J51" s="27"/>
      <c r="K51" s="27"/>
      <c r="L51" s="28" t="str">
        <f t="shared" si="5"/>
        <v/>
      </c>
      <c r="M51" s="28" t="str">
        <f t="shared" si="6"/>
        <v/>
      </c>
      <c r="N51" s="32" t="str">
        <f t="shared" si="7"/>
        <v/>
      </c>
    </row>
    <row r="52" spans="1:15" x14ac:dyDescent="0.25">
      <c r="A52" s="33"/>
      <c r="B52" s="22"/>
      <c r="C52" s="18"/>
      <c r="D52" s="22"/>
      <c r="E52" s="27"/>
      <c r="F52" s="24" t="str">
        <f>IF(E52="","",E52*Stammdaten!$C$15)</f>
        <v/>
      </c>
      <c r="G52" s="28" t="str">
        <f t="shared" si="4"/>
        <v/>
      </c>
      <c r="H52" s="27"/>
      <c r="I52" s="28" t="str">
        <f>IFERROR(IF(C52="",(G52+H52)*(1-Stammdaten!$C$19),(G52+H52)),"")</f>
        <v/>
      </c>
      <c r="J52" s="27"/>
      <c r="K52" s="27"/>
      <c r="L52" s="28" t="str">
        <f t="shared" si="5"/>
        <v/>
      </c>
      <c r="M52" s="28" t="str">
        <f t="shared" si="6"/>
        <v/>
      </c>
      <c r="N52" s="32" t="str">
        <f t="shared" si="7"/>
        <v/>
      </c>
    </row>
    <row r="53" spans="1:15" x14ac:dyDescent="0.25">
      <c r="A53" s="33"/>
      <c r="B53" s="22"/>
      <c r="C53" s="18"/>
      <c r="D53" s="22"/>
      <c r="E53" s="27"/>
      <c r="F53" s="24" t="str">
        <f>IF(E53="","",E53*Stammdaten!$C$15)</f>
        <v/>
      </c>
      <c r="G53" s="28" t="str">
        <f t="shared" si="4"/>
        <v/>
      </c>
      <c r="H53" s="27"/>
      <c r="I53" s="28" t="str">
        <f>IFERROR(IF(C53="",(G53+H53)*(1-Stammdaten!$C$19),(G53+H53)),"")</f>
        <v/>
      </c>
      <c r="J53" s="27"/>
      <c r="K53" s="27"/>
      <c r="L53" s="28" t="str">
        <f t="shared" si="5"/>
        <v/>
      </c>
      <c r="M53" s="28" t="str">
        <f t="shared" si="6"/>
        <v/>
      </c>
      <c r="N53" s="32" t="str">
        <f t="shared" si="7"/>
        <v/>
      </c>
    </row>
    <row r="54" spans="1:15" x14ac:dyDescent="0.25">
      <c r="A54" s="18"/>
      <c r="B54" s="18"/>
      <c r="C54" s="18"/>
      <c r="D54" s="22"/>
      <c r="E54" s="27"/>
      <c r="F54" s="24" t="str">
        <f>IF(E54="","",E54*Stammdaten!$C$15)</f>
        <v/>
      </c>
      <c r="G54" s="28" t="str">
        <f t="shared" si="4"/>
        <v/>
      </c>
      <c r="H54" s="27"/>
      <c r="I54" s="28" t="str">
        <f>IFERROR(IF(C54="",(G54+H54)*(1-Stammdaten!$C$19),(G54+H54)),"")</f>
        <v/>
      </c>
      <c r="J54" s="27"/>
      <c r="K54" s="27"/>
      <c r="L54" s="28" t="str">
        <f t="shared" si="5"/>
        <v/>
      </c>
      <c r="M54" s="28" t="str">
        <f t="shared" si="6"/>
        <v/>
      </c>
      <c r="N54" s="32" t="str">
        <f t="shared" si="7"/>
        <v/>
      </c>
    </row>
  </sheetData>
  <sheetProtection sheet="1" objects="1" scenarios="1"/>
  <pageMargins left="0.7" right="0.7" top="0.78740157499999996" bottom="0.78740157499999996" header="0.3" footer="0.3"/>
  <pageSetup paperSize="9" scale="57" orientation="landscape" horizontalDpi="1200" verticalDpi="1200" r:id="rId1"/>
  <headerFooter>
    <oddHeader>&amp;CBewertung halbfertige Arbeiten
zum [Tragen Sie das gewünschte Datum unten ins Tabellenblatt ein]
&amp;A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Stammdaten</vt:lpstr>
      <vt:lpstr>31.04.2018</vt:lpstr>
      <vt:lpstr>Tabelle3</vt:lpstr>
      <vt:lpstr>'31.04.2018'!Druckbereich</vt:lpstr>
    </vt:vector>
  </TitlesOfParts>
  <Company>Schluetersche Verlagsgesellschaft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Gillhaus</dc:creator>
  <cp:lastModifiedBy>Gille, Denny</cp:lastModifiedBy>
  <cp:lastPrinted>2018-04-12T08:11:50Z</cp:lastPrinted>
  <dcterms:created xsi:type="dcterms:W3CDTF">2018-04-06T12:19:14Z</dcterms:created>
  <dcterms:modified xsi:type="dcterms:W3CDTF">2018-04-12T08:24:20Z</dcterms:modified>
</cp:coreProperties>
</file>