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3" i="2" l="1"/>
  <c r="F27" i="2"/>
  <c r="E27" i="2"/>
  <c r="D27" i="2"/>
  <c r="C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G27" i="2" s="1"/>
  <c r="H27" i="2" l="1"/>
  <c r="H34" i="2" s="1"/>
  <c r="H33" i="1"/>
  <c r="F27" i="1"/>
  <c r="E27" i="1"/>
  <c r="D27" i="1"/>
  <c r="C27" i="1"/>
  <c r="G26" i="1"/>
  <c r="G25" i="1"/>
  <c r="G24" i="1"/>
  <c r="G23" i="1"/>
  <c r="G22" i="1"/>
  <c r="G21" i="1"/>
  <c r="G20" i="1"/>
  <c r="H26" i="1"/>
  <c r="H25" i="1"/>
  <c r="H24" i="1"/>
  <c r="H23" i="1"/>
  <c r="H22" i="1"/>
  <c r="H21" i="1"/>
  <c r="H20" i="1"/>
  <c r="H31" i="2" l="1"/>
  <c r="H32" i="2"/>
  <c r="H35" i="2" s="1"/>
  <c r="H41" i="2"/>
  <c r="H27" i="1"/>
  <c r="G27" i="1"/>
  <c r="H40" i="2" l="1"/>
  <c r="H34" i="1"/>
  <c r="H32" i="1"/>
  <c r="H31" i="1"/>
  <c r="H35" i="1" l="1"/>
  <c r="H41" i="1"/>
  <c r="H40" i="1"/>
</calcChain>
</file>

<file path=xl/sharedStrings.xml><?xml version="1.0" encoding="utf-8"?>
<sst xmlns="http://schemas.openxmlformats.org/spreadsheetml/2006/main" count="108" uniqueCount="56">
  <si>
    <t>Chef</t>
  </si>
  <si>
    <t>Geselle</t>
  </si>
  <si>
    <t>Meister</t>
  </si>
  <si>
    <t>Bürokraft</t>
  </si>
  <si>
    <t>Angebot überarbeiten</t>
  </si>
  <si>
    <t>Erster Termin inkl. Fahrtzeiten, Begehung und Beratung</t>
  </si>
  <si>
    <t>Vierter Termin inkl. Fahrtzeiten und Auftragsabschluss</t>
  </si>
  <si>
    <t>gesamt</t>
  </si>
  <si>
    <t>aufwand</t>
  </si>
  <si>
    <t>Erstkontakt: Anrufannahme , Informationen erfassen und ggf. weiterleiten, evtl. Rückruf für Gesprächstermin</t>
  </si>
  <si>
    <t xml:space="preserve">Angebot erstellen </t>
  </si>
  <si>
    <t>Zweiter Termin: Anruf für Terminvereinbarung inkl. Fahrtzeiten, Angebot besprechen</t>
  </si>
  <si>
    <t>Dritter Termin inkl. Fahrtzeiten, Angebot besprechen</t>
  </si>
  <si>
    <t xml:space="preserve">Ihr Zeitaufwand in Stunden </t>
  </si>
  <si>
    <t>Ihr Kosten-</t>
  </si>
  <si>
    <t>Ihre Stundensätze (in Euro)</t>
  </si>
  <si>
    <t>Aufträge je 10 Angebote</t>
  </si>
  <si>
    <t>Angebote pro Monat ab</t>
  </si>
  <si>
    <t xml:space="preserve"> - Sie geben durchschnittlich</t>
  </si>
  <si>
    <t xml:space="preserve"> - Sie haben durchschnittlich</t>
  </si>
  <si>
    <t>Ihre Angebote und Aufträge pro Monat</t>
  </si>
  <si>
    <t>Ihr Kostenaufwand pro Angebot</t>
  </si>
  <si>
    <t>Könnten Sie Ihre Auftragsquote erhöhen auf</t>
  </si>
  <si>
    <t>Ihre Angebotsquote liegt bei</t>
  </si>
  <si>
    <t>Ihr  Kostenaufwand für die Angebotserstellung im Monat:</t>
  </si>
  <si>
    <t>Ihre Kosten für erfolglose Angebote betragen monatlich:</t>
  </si>
  <si>
    <t>Dann lägen Ihre Kosten für erfolglose Angebote monatlich bei</t>
  </si>
  <si>
    <t xml:space="preserve"> (geben Sie hier bitte Ihre internen Stundensätze ein)</t>
  </si>
  <si>
    <t>beteiligt sind an einem Angebot:  den jeweiligen Zeitaufwand eintragen)</t>
  </si>
  <si>
    <t>Idee: Dieter Grabs</t>
  </si>
  <si>
    <t>Copyright: handwerk.com (2013) / jw</t>
  </si>
  <si>
    <t>Aktivitäten zum Erstellen eines Angebots</t>
  </si>
  <si>
    <t>Um einen Auftrag zu erhalten, würden Sie in die Angebotserstellung durchschnittlich investieren:</t>
  </si>
  <si>
    <t>Summe je Angebot</t>
  </si>
  <si>
    <t>I. IHRE AUSGANGSDATEN:</t>
  </si>
  <si>
    <t>III. IHRE ANGEBOTS-BILANZ:</t>
  </si>
  <si>
    <t>IV. ZUM VERGLEICH:</t>
  </si>
  <si>
    <t>(15 min = 0,25 / 30 min = 0,5 / 60 min = 1,0 usw.)</t>
  </si>
  <si>
    <t>Wie kostenintensiv ist Ihr Aufwand für die Erstellung eines Angebots?</t>
  </si>
  <si>
    <t>II. IHR DURCHSCHNITTLICHER AUFWAND FÜR EIN ANGEBOT:</t>
  </si>
  <si>
    <t>(Tragen Sie Ihre Daten in die jeweiligen Felder ein. Die Werte erscheinen in rot. Hier eingetragen ist ein Beispiel, dass Sie löschen können!)</t>
  </si>
  <si>
    <t>Fazit: Um bei Ihrer Auftragsquote einen einzigen Auftrag aus einem Angebot zu erhalten, investieren Sie</t>
  </si>
  <si>
    <t>Hnweise.</t>
  </si>
  <si>
    <t xml:space="preserve"> (1) Ihre eigenen Werte können Sie in den rot markierten Feldern eingeben bzw. in den nicht ausgefüllten Feldern der Tabelle "Ihr Zeitaufwand in Stunden"</t>
  </si>
  <si>
    <t xml:space="preserve"> (2) Die Tabelle ist passwortgeschützt</t>
  </si>
  <si>
    <t xml:space="preserve"> (2) Alle anderen Felder in diesem Tabellenblatt sind passwortgeschützt. Der Zweck: So kann die Tabelle nicht durch versehentliches Löschen von Feldern unbrauchbar werden.</t>
  </si>
  <si>
    <t>Wenn Sie die Tabelle selbst verändern und an Ihre Bedürfnisse anpassen wollen, finden Sie eine nicht geschützte Variante im Blatt "Tabelle 2"</t>
  </si>
  <si>
    <t>So teuer sind Ihre Angebote wirklich!</t>
  </si>
  <si>
    <t xml:space="preserve"> Tipps gegen Angebotssammler und Preisdrücker</t>
  </si>
  <si>
    <t>5 Tipps: So erkennen Sie Angebotssammler!</t>
  </si>
  <si>
    <t>Praxis-Video: Keine Zeit für Angebotssammler!</t>
  </si>
  <si>
    <t>1.</t>
  </si>
  <si>
    <t>2.</t>
  </si>
  <si>
    <t>3.</t>
  </si>
  <si>
    <t>4.</t>
  </si>
  <si>
    <t>Weitere Infos zum Thema finden Sie auf handwerk.com: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</si>
</sst>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DA8C1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225E6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Dashed">
        <color auto="1"/>
      </left>
      <right style="medium">
        <color auto="1"/>
      </right>
      <top/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2" borderId="0" xfId="0" applyFont="1" applyFill="1"/>
    <xf numFmtId="0" fontId="0" fillId="0" borderId="0" xfId="0" applyFill="1" applyAlignment="1">
      <alignment vertical="top" wrapText="1"/>
    </xf>
    <xf numFmtId="2" fontId="0" fillId="3" borderId="0" xfId="0" applyNumberFormat="1" applyFill="1"/>
    <xf numFmtId="0" fontId="3" fillId="2" borderId="2" xfId="0" applyFont="1" applyFill="1" applyBorder="1" applyAlignment="1">
      <alignment horizontal="right"/>
    </xf>
    <xf numFmtId="0" fontId="0" fillId="2" borderId="2" xfId="0" applyFill="1" applyBorder="1"/>
    <xf numFmtId="2" fontId="0" fillId="0" borderId="0" xfId="0" applyNumberFormat="1" applyFill="1"/>
    <xf numFmtId="2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 indent="21"/>
    </xf>
    <xf numFmtId="164" fontId="5" fillId="0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2" fontId="0" fillId="5" borderId="0" xfId="0" applyNumberFormat="1" applyFill="1"/>
    <xf numFmtId="164" fontId="5" fillId="0" borderId="0" xfId="0" applyNumberFormat="1" applyFont="1"/>
    <xf numFmtId="10" fontId="5" fillId="0" borderId="0" xfId="0" applyNumberFormat="1" applyFont="1"/>
    <xf numFmtId="0" fontId="5" fillId="0" borderId="0" xfId="0" applyFont="1"/>
    <xf numFmtId="0" fontId="7" fillId="0" borderId="0" xfId="1" applyAlignment="1">
      <alignment vertical="top"/>
    </xf>
    <xf numFmtId="0" fontId="4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3" xfId="0" applyFont="1" applyFill="1" applyBorder="1"/>
    <xf numFmtId="0" fontId="9" fillId="2" borderId="0" xfId="0" applyFont="1" applyFill="1"/>
    <xf numFmtId="0" fontId="10" fillId="2" borderId="3" xfId="0" applyFont="1" applyFill="1" applyBorder="1"/>
    <xf numFmtId="0" fontId="1" fillId="2" borderId="4" xfId="0" applyFont="1" applyFill="1" applyBorder="1"/>
    <xf numFmtId="0" fontId="12" fillId="2" borderId="4" xfId="0" applyFont="1" applyFill="1" applyBorder="1" applyAlignment="1">
      <alignment vertical="top"/>
    </xf>
    <xf numFmtId="2" fontId="12" fillId="2" borderId="5" xfId="0" applyNumberFormat="1" applyFont="1" applyFill="1" applyBorder="1"/>
    <xf numFmtId="2" fontId="12" fillId="2" borderId="4" xfId="0" applyNumberFormat="1" applyFont="1" applyFill="1" applyBorder="1"/>
    <xf numFmtId="164" fontId="8" fillId="2" borderId="6" xfId="0" applyNumberFormat="1" applyFont="1" applyFill="1" applyBorder="1"/>
    <xf numFmtId="0" fontId="4" fillId="2" borderId="7" xfId="0" applyFont="1" applyFill="1" applyBorder="1"/>
    <xf numFmtId="164" fontId="8" fillId="2" borderId="7" xfId="0" applyNumberFormat="1" applyFont="1" applyFill="1" applyBorder="1"/>
    <xf numFmtId="2" fontId="5" fillId="0" borderId="8" xfId="0" applyNumberFormat="1" applyFont="1" applyFill="1" applyBorder="1" applyAlignment="1">
      <alignment vertical="center"/>
    </xf>
    <xf numFmtId="2" fontId="12" fillId="2" borderId="9" xfId="0" applyNumberFormat="1" applyFont="1" applyFill="1" applyBorder="1"/>
    <xf numFmtId="0" fontId="9" fillId="2" borderId="8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8" fillId="2" borderId="7" xfId="0" applyFont="1" applyFill="1" applyBorder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2" fontId="5" fillId="3" borderId="8" xfId="0" applyNumberFormat="1" applyFont="1" applyFill="1" applyBorder="1" applyAlignment="1">
      <alignment vertical="center"/>
    </xf>
    <xf numFmtId="164" fontId="5" fillId="3" borderId="2" xfId="0" applyNumberFormat="1" applyFont="1" applyFill="1" applyBorder="1" applyAlignment="1">
      <alignment vertical="center"/>
    </xf>
    <xf numFmtId="0" fontId="0" fillId="3" borderId="0" xfId="0" applyFill="1"/>
    <xf numFmtId="164" fontId="5" fillId="3" borderId="0" xfId="0" applyNumberFormat="1" applyFont="1" applyFill="1"/>
    <xf numFmtId="2" fontId="6" fillId="3" borderId="0" xfId="0" applyNumberFormat="1" applyFont="1" applyFill="1" applyProtection="1">
      <protection locked="0"/>
    </xf>
    <xf numFmtId="2" fontId="6" fillId="0" borderId="1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Alignment="1" applyProtection="1">
      <alignment vertical="center"/>
      <protection locked="0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2" fontId="6" fillId="3" borderId="0" xfId="0" applyNumberFormat="1" applyFont="1" applyFill="1" applyAlignment="1" applyProtection="1">
      <alignment vertical="center"/>
      <protection locked="0"/>
    </xf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4" fillId="6" borderId="0" xfId="0" applyFont="1" applyFill="1"/>
    <xf numFmtId="0" fontId="14" fillId="6" borderId="0" xfId="0" applyFont="1" applyFill="1" applyAlignment="1">
      <alignment vertical="top"/>
    </xf>
    <xf numFmtId="10" fontId="6" fillId="0" borderId="0" xfId="0" applyNumberFormat="1" applyFont="1"/>
    <xf numFmtId="0" fontId="15" fillId="2" borderId="7" xfId="0" applyFont="1" applyFill="1" applyBorder="1" applyAlignment="1">
      <alignment vertical="top"/>
    </xf>
    <xf numFmtId="0" fontId="2" fillId="0" borderId="0" xfId="0" applyFont="1"/>
    <xf numFmtId="0" fontId="16" fillId="0" borderId="0" xfId="1" applyFont="1" applyAlignment="1">
      <alignment vertical="top"/>
    </xf>
    <xf numFmtId="0" fontId="2" fillId="0" borderId="0" xfId="0" applyFont="1" applyAlignment="1">
      <alignment vertical="top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225E6C"/>
      <color rgb="FF3DA8C1"/>
      <color rgb="FFDFF1F5"/>
      <color rgb="FF61B8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49</xdr:row>
      <xdr:rowOff>104775</xdr:rowOff>
    </xdr:from>
    <xdr:to>
      <xdr:col>6</xdr:col>
      <xdr:colOff>19050</xdr:colOff>
      <xdr:row>51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1001375"/>
          <a:ext cx="790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48</xdr:row>
      <xdr:rowOff>9525</xdr:rowOff>
    </xdr:from>
    <xdr:to>
      <xdr:col>1</xdr:col>
      <xdr:colOff>762000</xdr:colOff>
      <xdr:row>50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715625"/>
          <a:ext cx="790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ndwerk.com/schluss-mit-kostenlosen-angeboten/150/64/61992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handwerk.com/so-teuer-sind-ihre-angebote-wirklich/150/64/62157/" TargetMode="External"/><Relationship Id="rId1" Type="http://schemas.openxmlformats.org/officeDocument/2006/relationships/hyperlink" Target="http://www.grabs-unternehmerimpulse.d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handwerk.com/keine-zeit-fuer-angebotssammler/150/63/61343/" TargetMode="External"/><Relationship Id="rId4" Type="http://schemas.openxmlformats.org/officeDocument/2006/relationships/hyperlink" Target="http://handwerk.com/5-tipps-so-erkennen-sie-angebotssammler/150/63/38669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rabs-unternehmerimpuls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C8" sqref="C8"/>
    </sheetView>
  </sheetViews>
  <sheetFormatPr baseColWidth="10" defaultRowHeight="15" x14ac:dyDescent="0.25"/>
  <cols>
    <col min="1" max="1" width="2.85546875" customWidth="1"/>
    <col min="2" max="2" width="54.140625" style="1" customWidth="1"/>
    <col min="3" max="3" width="10.42578125" customWidth="1"/>
    <col min="7" max="7" width="12.28515625" customWidth="1"/>
    <col min="8" max="8" width="16.5703125" customWidth="1"/>
  </cols>
  <sheetData>
    <row r="1" spans="1:8" ht="28.5" x14ac:dyDescent="0.45">
      <c r="A1" s="49" t="s">
        <v>38</v>
      </c>
      <c r="B1" s="50"/>
      <c r="C1" s="49"/>
      <c r="D1" s="49"/>
      <c r="E1" s="49"/>
      <c r="F1" s="49"/>
      <c r="G1" s="49"/>
      <c r="H1" s="49"/>
    </row>
    <row r="2" spans="1:8" x14ac:dyDescent="0.25">
      <c r="A2" t="s">
        <v>40</v>
      </c>
    </row>
    <row r="4" spans="1:8" ht="23.25" x14ac:dyDescent="0.35">
      <c r="A4" s="47" t="s">
        <v>34</v>
      </c>
      <c r="B4" s="48"/>
      <c r="C4" s="47"/>
      <c r="D4" s="47"/>
      <c r="E4" s="47"/>
      <c r="F4" s="47"/>
      <c r="G4" s="47"/>
      <c r="H4" s="47"/>
    </row>
    <row r="6" spans="1:8" ht="18.75" x14ac:dyDescent="0.3">
      <c r="A6" s="3"/>
      <c r="B6" s="3" t="s">
        <v>15</v>
      </c>
      <c r="C6" s="12" t="s">
        <v>0</v>
      </c>
      <c r="D6" s="12" t="s">
        <v>2</v>
      </c>
      <c r="E6" s="12" t="s">
        <v>1</v>
      </c>
      <c r="F6" s="12" t="s">
        <v>3</v>
      </c>
      <c r="G6" s="12"/>
      <c r="H6" s="12"/>
    </row>
    <row r="7" spans="1:8" ht="15.75" x14ac:dyDescent="0.25">
      <c r="A7" s="5"/>
      <c r="B7" s="5" t="s">
        <v>27</v>
      </c>
      <c r="C7" s="42">
        <v>60</v>
      </c>
      <c r="D7" s="42">
        <v>50</v>
      </c>
      <c r="E7" s="42">
        <v>40</v>
      </c>
      <c r="F7" s="42">
        <v>30</v>
      </c>
      <c r="G7" s="42"/>
      <c r="H7" s="42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18.75" x14ac:dyDescent="0.3">
      <c r="A9" s="3"/>
      <c r="B9" s="3" t="s">
        <v>20</v>
      </c>
      <c r="C9" s="3"/>
      <c r="D9" s="3"/>
      <c r="E9" s="3"/>
      <c r="F9" s="3"/>
      <c r="G9" s="3"/>
      <c r="H9" s="3"/>
    </row>
    <row r="10" spans="1:8" ht="15.75" x14ac:dyDescent="0.25">
      <c r="A10" s="13"/>
      <c r="B10" s="10" t="s">
        <v>18</v>
      </c>
      <c r="C10" s="42">
        <v>10</v>
      </c>
      <c r="D10" s="9" t="s">
        <v>17</v>
      </c>
      <c r="E10" s="5"/>
      <c r="F10" s="5"/>
      <c r="G10" s="5"/>
      <c r="H10" s="5"/>
    </row>
    <row r="11" spans="1:8" ht="15.75" x14ac:dyDescent="0.25">
      <c r="A11" s="13"/>
      <c r="B11" s="10" t="s">
        <v>19</v>
      </c>
      <c r="C11" s="42">
        <v>3</v>
      </c>
      <c r="D11" s="9" t="s">
        <v>16</v>
      </c>
      <c r="E11" s="5"/>
      <c r="F11" s="5"/>
      <c r="G11" s="5"/>
      <c r="H11" s="5"/>
    </row>
    <row r="12" spans="1:8" x14ac:dyDescent="0.25">
      <c r="B12"/>
    </row>
    <row r="13" spans="1:8" x14ac:dyDescent="0.25">
      <c r="B13"/>
    </row>
    <row r="14" spans="1:8" ht="23.25" x14ac:dyDescent="0.35">
      <c r="A14" s="47" t="s">
        <v>39</v>
      </c>
      <c r="B14" s="48"/>
      <c r="C14" s="47"/>
      <c r="D14" s="47"/>
      <c r="E14" s="47"/>
      <c r="F14" s="47"/>
      <c r="G14" s="47"/>
      <c r="H14" s="47"/>
    </row>
    <row r="16" spans="1:8" ht="18.75" x14ac:dyDescent="0.3">
      <c r="A16" s="18"/>
      <c r="B16" s="19" t="s">
        <v>31</v>
      </c>
      <c r="C16" s="20" t="s">
        <v>13</v>
      </c>
      <c r="D16" s="21"/>
      <c r="E16" s="21"/>
      <c r="F16" s="21"/>
      <c r="G16" s="21"/>
      <c r="H16" s="6" t="s">
        <v>14</v>
      </c>
    </row>
    <row r="17" spans="1:8" ht="18.75" x14ac:dyDescent="0.3">
      <c r="A17" s="18"/>
      <c r="B17" s="19"/>
      <c r="C17" s="22" t="s">
        <v>37</v>
      </c>
      <c r="D17" s="21"/>
      <c r="E17" s="21"/>
      <c r="F17" s="21"/>
      <c r="G17" s="21"/>
      <c r="H17" s="6" t="s">
        <v>8</v>
      </c>
    </row>
    <row r="18" spans="1:8" ht="18.75" x14ac:dyDescent="0.3">
      <c r="A18" s="18"/>
      <c r="B18" s="3"/>
      <c r="C18" s="22" t="s">
        <v>28</v>
      </c>
      <c r="D18" s="21"/>
      <c r="E18" s="21"/>
      <c r="F18" s="21"/>
      <c r="G18" s="21"/>
      <c r="H18" s="6"/>
    </row>
    <row r="19" spans="1:8" ht="18.75" x14ac:dyDescent="0.25">
      <c r="A19" s="18"/>
      <c r="B19" s="19"/>
      <c r="C19" s="33" t="s">
        <v>0</v>
      </c>
      <c r="D19" s="34" t="s">
        <v>2</v>
      </c>
      <c r="E19" s="33" t="s">
        <v>1</v>
      </c>
      <c r="F19" s="34" t="s">
        <v>3</v>
      </c>
      <c r="G19" s="32" t="s">
        <v>7</v>
      </c>
      <c r="H19" s="7"/>
    </row>
    <row r="20" spans="1:8" ht="30" x14ac:dyDescent="0.25">
      <c r="A20" s="2">
        <v>1</v>
      </c>
      <c r="B20" s="4" t="s">
        <v>9</v>
      </c>
      <c r="C20" s="43">
        <v>0.25</v>
      </c>
      <c r="D20" s="44"/>
      <c r="E20" s="43"/>
      <c r="F20" s="44">
        <v>0.25</v>
      </c>
      <c r="G20" s="30">
        <f t="shared" ref="G20:G26" si="0">SUM(C20:F20)</f>
        <v>0.5</v>
      </c>
      <c r="H20" s="11">
        <f t="shared" ref="H20:H26" si="1">C20*$C$7+D20*$D$7+E20*$E$7+F20*$F$7</f>
        <v>22.5</v>
      </c>
    </row>
    <row r="21" spans="1:8" ht="15.75" x14ac:dyDescent="0.25">
      <c r="A21" s="36">
        <v>2</v>
      </c>
      <c r="B21" s="37" t="s">
        <v>5</v>
      </c>
      <c r="C21" s="45">
        <v>2.5</v>
      </c>
      <c r="D21" s="46"/>
      <c r="E21" s="45"/>
      <c r="F21" s="46"/>
      <c r="G21" s="38">
        <f t="shared" si="0"/>
        <v>2.5</v>
      </c>
      <c r="H21" s="39">
        <f t="shared" si="1"/>
        <v>150</v>
      </c>
    </row>
    <row r="22" spans="1:8" ht="15.75" x14ac:dyDescent="0.25">
      <c r="A22" s="2">
        <v>3</v>
      </c>
      <c r="B22" s="4" t="s">
        <v>10</v>
      </c>
      <c r="C22" s="43">
        <v>2</v>
      </c>
      <c r="D22" s="44"/>
      <c r="E22" s="43"/>
      <c r="F22" s="44"/>
      <c r="G22" s="30">
        <f t="shared" si="0"/>
        <v>2</v>
      </c>
      <c r="H22" s="11">
        <f t="shared" si="1"/>
        <v>120</v>
      </c>
    </row>
    <row r="23" spans="1:8" ht="30" x14ac:dyDescent="0.25">
      <c r="A23" s="36">
        <v>4</v>
      </c>
      <c r="B23" s="37" t="s">
        <v>11</v>
      </c>
      <c r="C23" s="45">
        <v>1.5</v>
      </c>
      <c r="D23" s="46"/>
      <c r="E23" s="45"/>
      <c r="F23" s="46"/>
      <c r="G23" s="38">
        <f t="shared" si="0"/>
        <v>1.5</v>
      </c>
      <c r="H23" s="39">
        <f t="shared" si="1"/>
        <v>90</v>
      </c>
    </row>
    <row r="24" spans="1:8" ht="15.75" x14ac:dyDescent="0.25">
      <c r="A24" s="2">
        <v>5</v>
      </c>
      <c r="B24" s="4" t="s">
        <v>4</v>
      </c>
      <c r="C24" s="43">
        <v>1</v>
      </c>
      <c r="D24" s="44">
        <v>0.75</v>
      </c>
      <c r="E24" s="43"/>
      <c r="F24" s="44"/>
      <c r="G24" s="30">
        <f t="shared" si="0"/>
        <v>1.75</v>
      </c>
      <c r="H24" s="11">
        <f t="shared" si="1"/>
        <v>97.5</v>
      </c>
    </row>
    <row r="25" spans="1:8" ht="15.75" x14ac:dyDescent="0.25">
      <c r="A25" s="36">
        <v>6</v>
      </c>
      <c r="B25" s="37" t="s">
        <v>12</v>
      </c>
      <c r="C25" s="45">
        <v>1</v>
      </c>
      <c r="D25" s="46"/>
      <c r="E25" s="45"/>
      <c r="F25" s="46"/>
      <c r="G25" s="38">
        <f t="shared" si="0"/>
        <v>1</v>
      </c>
      <c r="H25" s="39">
        <f t="shared" si="1"/>
        <v>60</v>
      </c>
    </row>
    <row r="26" spans="1:8" ht="16.5" thickBot="1" x14ac:dyDescent="0.3">
      <c r="A26" s="2">
        <v>7</v>
      </c>
      <c r="B26" s="4" t="s">
        <v>6</v>
      </c>
      <c r="C26" s="43">
        <v>1</v>
      </c>
      <c r="D26" s="44"/>
      <c r="E26" s="43"/>
      <c r="F26" s="44"/>
      <c r="G26" s="30">
        <f t="shared" si="0"/>
        <v>1</v>
      </c>
      <c r="H26" s="11">
        <f t="shared" si="1"/>
        <v>60</v>
      </c>
    </row>
    <row r="27" spans="1:8" ht="18.75" x14ac:dyDescent="0.3">
      <c r="A27" s="23"/>
      <c r="B27" s="24" t="s">
        <v>33</v>
      </c>
      <c r="C27" s="25">
        <f>SUM(C20:C26)</f>
        <v>9.25</v>
      </c>
      <c r="D27" s="26">
        <f t="shared" ref="D27:G27" si="2">SUM(D20:D26)</f>
        <v>0.75</v>
      </c>
      <c r="E27" s="25">
        <f t="shared" si="2"/>
        <v>0</v>
      </c>
      <c r="F27" s="26">
        <f t="shared" si="2"/>
        <v>0.25</v>
      </c>
      <c r="G27" s="31">
        <f t="shared" si="2"/>
        <v>10.25</v>
      </c>
      <c r="H27" s="27">
        <f>SUM(H20:H26)</f>
        <v>600</v>
      </c>
    </row>
    <row r="30" spans="1:8" ht="23.25" x14ac:dyDescent="0.35">
      <c r="A30" s="48" t="s">
        <v>35</v>
      </c>
      <c r="B30" s="48"/>
      <c r="C30" s="47"/>
      <c r="D30" s="47"/>
      <c r="E30" s="47"/>
      <c r="F30" s="47"/>
      <c r="G30" s="47"/>
      <c r="H30" s="47"/>
    </row>
    <row r="31" spans="1:8" ht="15.75" x14ac:dyDescent="0.25">
      <c r="A31" s="1"/>
      <c r="B31" s="1" t="s">
        <v>21</v>
      </c>
      <c r="H31" s="14">
        <f>H27</f>
        <v>600</v>
      </c>
    </row>
    <row r="32" spans="1:8" ht="15.75" x14ac:dyDescent="0.25">
      <c r="A32" s="36"/>
      <c r="B32" s="36" t="s">
        <v>24</v>
      </c>
      <c r="C32" s="40"/>
      <c r="D32" s="40"/>
      <c r="E32" s="40"/>
      <c r="F32" s="40"/>
      <c r="G32" s="40"/>
      <c r="H32" s="41">
        <f>H27*C10</f>
        <v>6000</v>
      </c>
    </row>
    <row r="33" spans="1:11" ht="15.75" x14ac:dyDescent="0.25">
      <c r="A33" s="1"/>
      <c r="B33" s="1" t="s">
        <v>23</v>
      </c>
      <c r="H33" s="15">
        <f>$C$11/$C$10</f>
        <v>0.3</v>
      </c>
      <c r="K33" s="1"/>
    </row>
    <row r="34" spans="1:11" ht="15.75" x14ac:dyDescent="0.25">
      <c r="A34" s="36"/>
      <c r="B34" s="36" t="s">
        <v>25</v>
      </c>
      <c r="C34" s="40"/>
      <c r="D34" s="40"/>
      <c r="E34" s="40"/>
      <c r="F34" s="40"/>
      <c r="G34" s="40"/>
      <c r="H34" s="41">
        <f>H27*(C10-C11)</f>
        <v>4200</v>
      </c>
    </row>
    <row r="35" spans="1:11" ht="18.75" x14ac:dyDescent="0.3">
      <c r="A35" s="52" t="s">
        <v>41</v>
      </c>
      <c r="B35" s="52"/>
      <c r="C35" s="35"/>
      <c r="D35" s="35"/>
      <c r="E35" s="35"/>
      <c r="F35" s="35"/>
      <c r="G35" s="35"/>
      <c r="H35" s="29">
        <f>H32/C11</f>
        <v>2000</v>
      </c>
    </row>
    <row r="36" spans="1:11" ht="15.75" x14ac:dyDescent="0.25">
      <c r="A36" s="1"/>
      <c r="H36" s="16"/>
    </row>
    <row r="37" spans="1:11" ht="15.75" x14ac:dyDescent="0.25">
      <c r="A37" s="1"/>
      <c r="H37" s="16"/>
    </row>
    <row r="38" spans="1:11" ht="23.25" x14ac:dyDescent="0.35">
      <c r="A38" s="48" t="s">
        <v>36</v>
      </c>
      <c r="B38" s="48"/>
      <c r="C38" s="47"/>
      <c r="D38" s="47"/>
      <c r="E38" s="47"/>
      <c r="F38" s="47"/>
      <c r="G38" s="47"/>
      <c r="H38" s="47"/>
    </row>
    <row r="39" spans="1:11" ht="15.75" x14ac:dyDescent="0.25">
      <c r="A39" s="1"/>
      <c r="B39" s="1" t="s">
        <v>22</v>
      </c>
      <c r="H39" s="51">
        <v>0.7</v>
      </c>
    </row>
    <row r="40" spans="1:11" ht="15.75" x14ac:dyDescent="0.25">
      <c r="A40" s="36"/>
      <c r="B40" s="36" t="s">
        <v>26</v>
      </c>
      <c r="C40" s="40"/>
      <c r="D40" s="40"/>
      <c r="E40" s="40"/>
      <c r="F40" s="40"/>
      <c r="G40" s="40"/>
      <c r="H40" s="41">
        <f>H32*(1-H39)</f>
        <v>1800.0000000000002</v>
      </c>
    </row>
    <row r="41" spans="1:11" ht="18.75" x14ac:dyDescent="0.3">
      <c r="A41" s="52" t="s">
        <v>32</v>
      </c>
      <c r="B41" s="52"/>
      <c r="C41" s="28"/>
      <c r="D41" s="28"/>
      <c r="E41" s="28"/>
      <c r="F41" s="28"/>
      <c r="G41" s="28"/>
      <c r="H41" s="29">
        <f>H32/(10*H39)</f>
        <v>857.14285714285711</v>
      </c>
    </row>
    <row r="43" spans="1:11" x14ac:dyDescent="0.25">
      <c r="B43" s="1" t="s">
        <v>42</v>
      </c>
    </row>
    <row r="44" spans="1:11" x14ac:dyDescent="0.25">
      <c r="B44" s="1" t="s">
        <v>43</v>
      </c>
    </row>
    <row r="45" spans="1:11" x14ac:dyDescent="0.25">
      <c r="B45" s="1" t="s">
        <v>45</v>
      </c>
    </row>
    <row r="46" spans="1:11" x14ac:dyDescent="0.25">
      <c r="B46" s="1" t="s">
        <v>46</v>
      </c>
    </row>
    <row r="48" spans="1:11" x14ac:dyDescent="0.25">
      <c r="A48" s="55" t="s">
        <v>55</v>
      </c>
    </row>
    <row r="49" spans="1:6" x14ac:dyDescent="0.25">
      <c r="A49" s="53" t="s">
        <v>51</v>
      </c>
      <c r="B49" s="54" t="s">
        <v>47</v>
      </c>
      <c r="F49" s="17" t="s">
        <v>29</v>
      </c>
    </row>
    <row r="50" spans="1:6" x14ac:dyDescent="0.25">
      <c r="A50" s="53" t="s">
        <v>52</v>
      </c>
      <c r="B50" s="54" t="s">
        <v>48</v>
      </c>
    </row>
    <row r="51" spans="1:6" x14ac:dyDescent="0.25">
      <c r="A51" s="53" t="s">
        <v>53</v>
      </c>
      <c r="B51" s="54" t="s">
        <v>49</v>
      </c>
    </row>
    <row r="52" spans="1:6" x14ac:dyDescent="0.25">
      <c r="A52" s="53" t="s">
        <v>54</v>
      </c>
      <c r="B52" s="54" t="s">
        <v>50</v>
      </c>
    </row>
    <row r="53" spans="1:6" x14ac:dyDescent="0.25">
      <c r="F53" s="1" t="s">
        <v>30</v>
      </c>
    </row>
  </sheetData>
  <sheetProtection sheet="1" objects="1" scenarios="1"/>
  <hyperlinks>
    <hyperlink ref="F49" r:id="rId1"/>
    <hyperlink ref="B49" r:id="rId2"/>
    <hyperlink ref="B50" r:id="rId3"/>
    <hyperlink ref="B51" r:id="rId4"/>
    <hyperlink ref="B52" r:id="rId5"/>
  </hyperlinks>
  <pageMargins left="0.7" right="0.7" top="0.78740157499999996" bottom="0.78740157499999996" header="0.3" footer="0.3"/>
  <pageSetup paperSize="9" scale="67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C7" sqref="C7:F7"/>
    </sheetView>
  </sheetViews>
  <sheetFormatPr baseColWidth="10" defaultRowHeight="15" x14ac:dyDescent="0.25"/>
  <cols>
    <col min="1" max="1" width="2.85546875" customWidth="1"/>
    <col min="2" max="2" width="54.140625" style="1" customWidth="1"/>
    <col min="3" max="3" width="10.42578125" customWidth="1"/>
    <col min="7" max="7" width="12.28515625" customWidth="1"/>
    <col min="8" max="8" width="16.5703125" customWidth="1"/>
  </cols>
  <sheetData>
    <row r="1" spans="1:8" ht="28.5" x14ac:dyDescent="0.45">
      <c r="A1" s="49" t="s">
        <v>38</v>
      </c>
      <c r="B1" s="50"/>
      <c r="C1" s="49"/>
      <c r="D1" s="49"/>
      <c r="E1" s="49"/>
      <c r="F1" s="49"/>
      <c r="G1" s="49"/>
      <c r="H1" s="49"/>
    </row>
    <row r="2" spans="1:8" x14ac:dyDescent="0.25">
      <c r="A2" t="s">
        <v>40</v>
      </c>
    </row>
    <row r="4" spans="1:8" ht="23.25" x14ac:dyDescent="0.35">
      <c r="A4" s="47" t="s">
        <v>34</v>
      </c>
      <c r="B4" s="48"/>
      <c r="C4" s="47"/>
      <c r="D4" s="47"/>
      <c r="E4" s="47"/>
      <c r="F4" s="47"/>
      <c r="G4" s="47"/>
      <c r="H4" s="47"/>
    </row>
    <row r="6" spans="1:8" ht="18.75" x14ac:dyDescent="0.3">
      <c r="A6" s="3"/>
      <c r="B6" s="3" t="s">
        <v>15</v>
      </c>
      <c r="C6" s="12" t="s">
        <v>0</v>
      </c>
      <c r="D6" s="12" t="s">
        <v>2</v>
      </c>
      <c r="E6" s="12" t="s">
        <v>1</v>
      </c>
      <c r="F6" s="12" t="s">
        <v>3</v>
      </c>
      <c r="G6" s="12"/>
      <c r="H6" s="12"/>
    </row>
    <row r="7" spans="1:8" ht="15.75" x14ac:dyDescent="0.25">
      <c r="A7" s="5"/>
      <c r="B7" s="5" t="s">
        <v>27</v>
      </c>
      <c r="C7" s="42">
        <v>60</v>
      </c>
      <c r="D7" s="42">
        <v>50</v>
      </c>
      <c r="E7" s="42">
        <v>40</v>
      </c>
      <c r="F7" s="42">
        <v>30</v>
      </c>
      <c r="G7" s="42"/>
      <c r="H7" s="42"/>
    </row>
    <row r="8" spans="1:8" x14ac:dyDescent="0.25">
      <c r="A8" s="8"/>
      <c r="B8" s="8"/>
      <c r="C8" s="8"/>
      <c r="D8" s="8"/>
      <c r="E8" s="8"/>
      <c r="F8" s="8"/>
      <c r="G8" s="8"/>
      <c r="H8" s="8"/>
    </row>
    <row r="9" spans="1:8" ht="18.75" x14ac:dyDescent="0.3">
      <c r="A9" s="3"/>
      <c r="B9" s="3" t="s">
        <v>20</v>
      </c>
      <c r="C9" s="3"/>
      <c r="D9" s="3"/>
      <c r="E9" s="3"/>
      <c r="F9" s="3"/>
      <c r="G9" s="3"/>
      <c r="H9" s="3"/>
    </row>
    <row r="10" spans="1:8" ht="15.75" x14ac:dyDescent="0.25">
      <c r="A10" s="13"/>
      <c r="B10" s="10" t="s">
        <v>18</v>
      </c>
      <c r="C10" s="42">
        <v>10</v>
      </c>
      <c r="D10" s="9" t="s">
        <v>17</v>
      </c>
      <c r="E10" s="5"/>
      <c r="F10" s="5"/>
      <c r="G10" s="5"/>
      <c r="H10" s="5"/>
    </row>
    <row r="11" spans="1:8" ht="15.75" x14ac:dyDescent="0.25">
      <c r="A11" s="13"/>
      <c r="B11" s="10" t="s">
        <v>19</v>
      </c>
      <c r="C11" s="42">
        <v>3</v>
      </c>
      <c r="D11" s="9" t="s">
        <v>16</v>
      </c>
      <c r="E11" s="5"/>
      <c r="F11" s="5"/>
      <c r="G11" s="5"/>
      <c r="H11" s="5"/>
    </row>
    <row r="12" spans="1:8" x14ac:dyDescent="0.25">
      <c r="B12"/>
    </row>
    <row r="13" spans="1:8" x14ac:dyDescent="0.25">
      <c r="B13"/>
    </row>
    <row r="14" spans="1:8" ht="23.25" x14ac:dyDescent="0.35">
      <c r="A14" s="47" t="s">
        <v>39</v>
      </c>
      <c r="B14" s="48"/>
      <c r="C14" s="47"/>
      <c r="D14" s="47"/>
      <c r="E14" s="47"/>
      <c r="F14" s="47"/>
      <c r="G14" s="47"/>
      <c r="H14" s="47"/>
    </row>
    <row r="16" spans="1:8" ht="18.75" x14ac:dyDescent="0.3">
      <c r="A16" s="18"/>
      <c r="B16" s="19" t="s">
        <v>31</v>
      </c>
      <c r="C16" s="20" t="s">
        <v>13</v>
      </c>
      <c r="D16" s="21"/>
      <c r="E16" s="21"/>
      <c r="F16" s="21"/>
      <c r="G16" s="21"/>
      <c r="H16" s="6" t="s">
        <v>14</v>
      </c>
    </row>
    <row r="17" spans="1:8" ht="18.75" x14ac:dyDescent="0.3">
      <c r="A17" s="18"/>
      <c r="B17" s="19"/>
      <c r="C17" s="22" t="s">
        <v>37</v>
      </c>
      <c r="D17" s="21"/>
      <c r="E17" s="21"/>
      <c r="F17" s="21"/>
      <c r="G17" s="21"/>
      <c r="H17" s="6" t="s">
        <v>8</v>
      </c>
    </row>
    <row r="18" spans="1:8" ht="18.75" x14ac:dyDescent="0.3">
      <c r="A18" s="18"/>
      <c r="B18" s="3"/>
      <c r="C18" s="22" t="s">
        <v>28</v>
      </c>
      <c r="D18" s="21"/>
      <c r="E18" s="21"/>
      <c r="F18" s="21"/>
      <c r="G18" s="21"/>
      <c r="H18" s="6"/>
    </row>
    <row r="19" spans="1:8" ht="18.75" x14ac:dyDescent="0.25">
      <c r="A19" s="18"/>
      <c r="B19" s="19"/>
      <c r="C19" s="33" t="s">
        <v>0</v>
      </c>
      <c r="D19" s="34" t="s">
        <v>2</v>
      </c>
      <c r="E19" s="33" t="s">
        <v>1</v>
      </c>
      <c r="F19" s="34" t="s">
        <v>3</v>
      </c>
      <c r="G19" s="32" t="s">
        <v>7</v>
      </c>
      <c r="H19" s="7"/>
    </row>
    <row r="20" spans="1:8" ht="30" x14ac:dyDescent="0.25">
      <c r="A20" s="2">
        <v>1</v>
      </c>
      <c r="B20" s="4" t="s">
        <v>9</v>
      </c>
      <c r="C20" s="43">
        <v>0.25</v>
      </c>
      <c r="D20" s="44"/>
      <c r="E20" s="43"/>
      <c r="F20" s="44">
        <v>0.25</v>
      </c>
      <c r="G20" s="30">
        <f t="shared" ref="G20:G26" si="0">SUM(C20:F20)</f>
        <v>0.5</v>
      </c>
      <c r="H20" s="11">
        <f t="shared" ref="H20:H26" si="1">C20*$C$7+D20*$D$7+E20*$E$7+F20*$F$7</f>
        <v>22.5</v>
      </c>
    </row>
    <row r="21" spans="1:8" ht="15.75" x14ac:dyDescent="0.25">
      <c r="A21" s="36">
        <v>2</v>
      </c>
      <c r="B21" s="37" t="s">
        <v>5</v>
      </c>
      <c r="C21" s="45">
        <v>2.5</v>
      </c>
      <c r="D21" s="46"/>
      <c r="E21" s="45"/>
      <c r="F21" s="46"/>
      <c r="G21" s="38">
        <f t="shared" si="0"/>
        <v>2.5</v>
      </c>
      <c r="H21" s="39">
        <f t="shared" si="1"/>
        <v>150</v>
      </c>
    </row>
    <row r="22" spans="1:8" ht="15.75" x14ac:dyDescent="0.25">
      <c r="A22" s="2">
        <v>3</v>
      </c>
      <c r="B22" s="4" t="s">
        <v>10</v>
      </c>
      <c r="C22" s="43">
        <v>2</v>
      </c>
      <c r="D22" s="44"/>
      <c r="E22" s="43"/>
      <c r="F22" s="44"/>
      <c r="G22" s="30">
        <f t="shared" si="0"/>
        <v>2</v>
      </c>
      <c r="H22" s="11">
        <f t="shared" si="1"/>
        <v>120</v>
      </c>
    </row>
    <row r="23" spans="1:8" ht="30" x14ac:dyDescent="0.25">
      <c r="A23" s="36">
        <v>4</v>
      </c>
      <c r="B23" s="37" t="s">
        <v>11</v>
      </c>
      <c r="C23" s="45">
        <v>1.5</v>
      </c>
      <c r="D23" s="46"/>
      <c r="E23" s="45"/>
      <c r="F23" s="46"/>
      <c r="G23" s="38">
        <f t="shared" si="0"/>
        <v>1.5</v>
      </c>
      <c r="H23" s="39">
        <f t="shared" si="1"/>
        <v>90</v>
      </c>
    </row>
    <row r="24" spans="1:8" ht="15.75" x14ac:dyDescent="0.25">
      <c r="A24" s="2">
        <v>5</v>
      </c>
      <c r="B24" s="4" t="s">
        <v>4</v>
      </c>
      <c r="C24" s="43">
        <v>1</v>
      </c>
      <c r="D24" s="44">
        <v>0.75</v>
      </c>
      <c r="E24" s="43"/>
      <c r="F24" s="44"/>
      <c r="G24" s="30">
        <f t="shared" si="0"/>
        <v>1.75</v>
      </c>
      <c r="H24" s="11">
        <f t="shared" si="1"/>
        <v>97.5</v>
      </c>
    </row>
    <row r="25" spans="1:8" ht="15.75" x14ac:dyDescent="0.25">
      <c r="A25" s="36">
        <v>6</v>
      </c>
      <c r="B25" s="37" t="s">
        <v>12</v>
      </c>
      <c r="C25" s="45">
        <v>1</v>
      </c>
      <c r="D25" s="46"/>
      <c r="E25" s="45"/>
      <c r="F25" s="46"/>
      <c r="G25" s="38">
        <f t="shared" si="0"/>
        <v>1</v>
      </c>
      <c r="H25" s="39">
        <f t="shared" si="1"/>
        <v>60</v>
      </c>
    </row>
    <row r="26" spans="1:8" ht="16.5" thickBot="1" x14ac:dyDescent="0.3">
      <c r="A26" s="2">
        <v>7</v>
      </c>
      <c r="B26" s="4" t="s">
        <v>6</v>
      </c>
      <c r="C26" s="43">
        <v>1</v>
      </c>
      <c r="D26" s="44"/>
      <c r="E26" s="43"/>
      <c r="F26" s="44"/>
      <c r="G26" s="30">
        <f t="shared" si="0"/>
        <v>1</v>
      </c>
      <c r="H26" s="11">
        <f t="shared" si="1"/>
        <v>60</v>
      </c>
    </row>
    <row r="27" spans="1:8" ht="18.75" x14ac:dyDescent="0.3">
      <c r="A27" s="23"/>
      <c r="B27" s="24" t="s">
        <v>33</v>
      </c>
      <c r="C27" s="25">
        <f>SUM(C20:C26)</f>
        <v>9.25</v>
      </c>
      <c r="D27" s="26">
        <f t="shared" ref="D27:G27" si="2">SUM(D20:D26)</f>
        <v>0.75</v>
      </c>
      <c r="E27" s="25">
        <f t="shared" si="2"/>
        <v>0</v>
      </c>
      <c r="F27" s="26">
        <f t="shared" si="2"/>
        <v>0.25</v>
      </c>
      <c r="G27" s="31">
        <f t="shared" si="2"/>
        <v>10.25</v>
      </c>
      <c r="H27" s="27">
        <f>SUM(H20:H26)</f>
        <v>600</v>
      </c>
    </row>
    <row r="30" spans="1:8" ht="23.25" x14ac:dyDescent="0.35">
      <c r="A30" s="48" t="s">
        <v>35</v>
      </c>
      <c r="B30" s="48"/>
      <c r="C30" s="47"/>
      <c r="D30" s="47"/>
      <c r="E30" s="47"/>
      <c r="F30" s="47"/>
      <c r="G30" s="47"/>
      <c r="H30" s="47"/>
    </row>
    <row r="31" spans="1:8" ht="15.75" x14ac:dyDescent="0.25">
      <c r="A31" s="1"/>
      <c r="B31" s="1" t="s">
        <v>21</v>
      </c>
      <c r="H31" s="14">
        <f>H27</f>
        <v>600</v>
      </c>
    </row>
    <row r="32" spans="1:8" ht="15.75" x14ac:dyDescent="0.25">
      <c r="A32" s="36"/>
      <c r="B32" s="36" t="s">
        <v>24</v>
      </c>
      <c r="C32" s="40"/>
      <c r="D32" s="40"/>
      <c r="E32" s="40"/>
      <c r="F32" s="40"/>
      <c r="G32" s="40"/>
      <c r="H32" s="41">
        <f>H27*C10</f>
        <v>6000</v>
      </c>
    </row>
    <row r="33" spans="1:11" ht="15.75" x14ac:dyDescent="0.25">
      <c r="A33" s="1"/>
      <c r="B33" s="1" t="s">
        <v>23</v>
      </c>
      <c r="H33" s="15">
        <f>$C$11/$C$10</f>
        <v>0.3</v>
      </c>
      <c r="K33" s="1"/>
    </row>
    <row r="34" spans="1:11" ht="15.75" x14ac:dyDescent="0.25">
      <c r="A34" s="36"/>
      <c r="B34" s="36" t="s">
        <v>25</v>
      </c>
      <c r="C34" s="40"/>
      <c r="D34" s="40"/>
      <c r="E34" s="40"/>
      <c r="F34" s="40"/>
      <c r="G34" s="40"/>
      <c r="H34" s="41">
        <f>H27*(C10-C11)</f>
        <v>4200</v>
      </c>
    </row>
    <row r="35" spans="1:11" ht="18.75" x14ac:dyDescent="0.3">
      <c r="A35" s="52" t="s">
        <v>41</v>
      </c>
      <c r="B35" s="52"/>
      <c r="C35" s="35"/>
      <c r="D35" s="35"/>
      <c r="E35" s="35"/>
      <c r="F35" s="35"/>
      <c r="G35" s="35"/>
      <c r="H35" s="29">
        <f>H32/C11</f>
        <v>2000</v>
      </c>
    </row>
    <row r="36" spans="1:11" ht="15.75" x14ac:dyDescent="0.25">
      <c r="A36" s="1"/>
      <c r="H36" s="16"/>
    </row>
    <row r="37" spans="1:11" ht="15.75" x14ac:dyDescent="0.25">
      <c r="A37" s="1"/>
      <c r="H37" s="16"/>
    </row>
    <row r="38" spans="1:11" ht="23.25" x14ac:dyDescent="0.35">
      <c r="A38" s="48" t="s">
        <v>36</v>
      </c>
      <c r="B38" s="48"/>
      <c r="C38" s="47"/>
      <c r="D38" s="47"/>
      <c r="E38" s="47"/>
      <c r="F38" s="47"/>
      <c r="G38" s="47"/>
      <c r="H38" s="47"/>
    </row>
    <row r="39" spans="1:11" ht="15.75" x14ac:dyDescent="0.25">
      <c r="A39" s="1"/>
      <c r="B39" s="1" t="s">
        <v>22</v>
      </c>
      <c r="H39" s="51">
        <v>0.7</v>
      </c>
    </row>
    <row r="40" spans="1:11" ht="15.75" x14ac:dyDescent="0.25">
      <c r="A40" s="36"/>
      <c r="B40" s="36" t="s">
        <v>26</v>
      </c>
      <c r="C40" s="40"/>
      <c r="D40" s="40"/>
      <c r="E40" s="40"/>
      <c r="F40" s="40"/>
      <c r="G40" s="40"/>
      <c r="H40" s="41">
        <f>H32*(1-H39)</f>
        <v>1800.0000000000002</v>
      </c>
    </row>
    <row r="41" spans="1:11" ht="18.75" x14ac:dyDescent="0.3">
      <c r="A41" s="52" t="s">
        <v>32</v>
      </c>
      <c r="B41" s="52"/>
      <c r="C41" s="28"/>
      <c r="D41" s="28"/>
      <c r="E41" s="28"/>
      <c r="F41" s="28"/>
      <c r="G41" s="28"/>
      <c r="H41" s="29">
        <f>H32/(10*H39)</f>
        <v>857.14285714285711</v>
      </c>
    </row>
    <row r="43" spans="1:11" x14ac:dyDescent="0.25">
      <c r="B43" s="1" t="s">
        <v>42</v>
      </c>
    </row>
    <row r="44" spans="1:11" x14ac:dyDescent="0.25">
      <c r="B44" s="1" t="s">
        <v>43</v>
      </c>
    </row>
    <row r="45" spans="1:11" x14ac:dyDescent="0.25">
      <c r="B45" s="1" t="s">
        <v>44</v>
      </c>
    </row>
    <row r="47" spans="1:11" x14ac:dyDescent="0.25">
      <c r="B47" s="17" t="s">
        <v>29</v>
      </c>
    </row>
    <row r="51" spans="2:2" x14ac:dyDescent="0.25">
      <c r="B51" s="1" t="s">
        <v>30</v>
      </c>
    </row>
  </sheetData>
  <hyperlinks>
    <hyperlink ref="B47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Todt, Antje</cp:lastModifiedBy>
  <cp:lastPrinted>2013-04-09T13:24:06Z</cp:lastPrinted>
  <dcterms:created xsi:type="dcterms:W3CDTF">2013-04-08T20:27:27Z</dcterms:created>
  <dcterms:modified xsi:type="dcterms:W3CDTF">2018-09-04T08:20:11Z</dcterms:modified>
</cp:coreProperties>
</file>